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6283\Desktop\OSSERVATORIO\2020\"/>
    </mc:Choice>
  </mc:AlternateContent>
  <bookViews>
    <workbookView xWindow="-15" yWindow="405" windowWidth="10245" windowHeight="7440" tabRatio="884"/>
  </bookViews>
  <sheets>
    <sheet name="Regione FVG 2018" sheetId="21" r:id="rId1"/>
    <sheet name="Provincia di Gorizia" sheetId="4" r:id="rId2"/>
    <sheet name="Provincia di Trieste" sheetId="1" r:id="rId3"/>
    <sheet name="Provincia di Pordenone" sheetId="6" r:id="rId4"/>
    <sheet name="Provincia di Udine" sheetId="11" r:id="rId5"/>
  </sheets>
  <calcPr calcId="162913"/>
</workbook>
</file>

<file path=xl/calcChain.xml><?xml version="1.0" encoding="utf-8"?>
<calcChain xmlns="http://schemas.openxmlformats.org/spreadsheetml/2006/main">
  <c r="I262" i="11" l="1"/>
  <c r="H262" i="11"/>
  <c r="G262" i="11"/>
  <c r="F262" i="11"/>
  <c r="E262" i="11"/>
  <c r="D262" i="11"/>
  <c r="C262" i="11"/>
  <c r="B262" i="11"/>
  <c r="C259" i="11"/>
  <c r="D259" i="11"/>
  <c r="E259" i="11"/>
  <c r="F259" i="11"/>
  <c r="G259" i="11"/>
  <c r="H259" i="11"/>
  <c r="I259" i="11"/>
  <c r="H260" i="11" s="1"/>
  <c r="B259" i="11"/>
  <c r="B260" i="11" s="1"/>
  <c r="I240" i="11"/>
  <c r="H240" i="11"/>
  <c r="G240" i="11"/>
  <c r="F240" i="11"/>
  <c r="E240" i="11"/>
  <c r="D240" i="11"/>
  <c r="C240" i="11"/>
  <c r="B240" i="11"/>
  <c r="C237" i="11"/>
  <c r="D237" i="11"/>
  <c r="E237" i="11"/>
  <c r="F237" i="11"/>
  <c r="G237" i="11"/>
  <c r="H237" i="11"/>
  <c r="I237" i="11"/>
  <c r="H238" i="11" s="1"/>
  <c r="B237" i="11"/>
  <c r="I210" i="11"/>
  <c r="H210" i="11"/>
  <c r="G210" i="11"/>
  <c r="F210" i="11"/>
  <c r="E210" i="11"/>
  <c r="E211" i="11" s="1"/>
  <c r="D210" i="11"/>
  <c r="C210" i="11"/>
  <c r="C211" i="11" s="1"/>
  <c r="B210" i="11"/>
  <c r="I213" i="11"/>
  <c r="H213" i="11"/>
  <c r="G213" i="11"/>
  <c r="F213" i="11"/>
  <c r="E213" i="11"/>
  <c r="D213" i="11"/>
  <c r="C213" i="11"/>
  <c r="B213" i="11"/>
  <c r="I211" i="11"/>
  <c r="I194" i="11"/>
  <c r="H194" i="11"/>
  <c r="G194" i="11"/>
  <c r="F194" i="11"/>
  <c r="E194" i="11"/>
  <c r="D194" i="11"/>
  <c r="C194" i="11"/>
  <c r="B194" i="11"/>
  <c r="C191" i="11"/>
  <c r="D191" i="11"/>
  <c r="E191" i="11"/>
  <c r="F191" i="11"/>
  <c r="G191" i="11"/>
  <c r="H191" i="11"/>
  <c r="I191" i="11"/>
  <c r="B191" i="11"/>
  <c r="I192" i="11"/>
  <c r="E192" i="11"/>
  <c r="I173" i="11"/>
  <c r="H173" i="11"/>
  <c r="G173" i="11"/>
  <c r="F173" i="11"/>
  <c r="E173" i="11"/>
  <c r="D173" i="11"/>
  <c r="C173" i="11"/>
  <c r="B173" i="11"/>
  <c r="C170" i="11"/>
  <c r="D170" i="11"/>
  <c r="E170" i="11"/>
  <c r="F170" i="11"/>
  <c r="G170" i="11"/>
  <c r="H170" i="11"/>
  <c r="I170" i="11"/>
  <c r="B170" i="11"/>
  <c r="I146" i="11"/>
  <c r="H146" i="11"/>
  <c r="G146" i="11"/>
  <c r="F146" i="11"/>
  <c r="E146" i="11"/>
  <c r="D146" i="11"/>
  <c r="C146" i="11"/>
  <c r="B146" i="11"/>
  <c r="I143" i="11"/>
  <c r="I144" i="11" s="1"/>
  <c r="H143" i="11"/>
  <c r="G143" i="11"/>
  <c r="F143" i="11"/>
  <c r="E143" i="11"/>
  <c r="D143" i="11"/>
  <c r="C143" i="11"/>
  <c r="B143" i="11"/>
  <c r="C238" i="11" l="1"/>
  <c r="G260" i="11"/>
  <c r="H192" i="11"/>
  <c r="G192" i="11"/>
  <c r="C192" i="11"/>
  <c r="E260" i="11"/>
  <c r="I260" i="11"/>
  <c r="F260" i="11"/>
  <c r="C260" i="11"/>
  <c r="D260" i="11"/>
  <c r="B211" i="11"/>
  <c r="G238" i="11"/>
  <c r="E238" i="11"/>
  <c r="I238" i="11"/>
  <c r="F238" i="11"/>
  <c r="B238" i="11"/>
  <c r="D238" i="11"/>
  <c r="F211" i="11"/>
  <c r="G211" i="11"/>
  <c r="D211" i="11"/>
  <c r="H211" i="11"/>
  <c r="F192" i="11"/>
  <c r="B192" i="11"/>
  <c r="D192" i="11"/>
  <c r="F171" i="11"/>
  <c r="G171" i="11"/>
  <c r="E171" i="11"/>
  <c r="C171" i="11"/>
  <c r="H171" i="11"/>
  <c r="D171" i="11"/>
  <c r="I171" i="11"/>
  <c r="B171" i="11"/>
  <c r="B144" i="11"/>
  <c r="F144" i="11"/>
  <c r="E144" i="11"/>
  <c r="C144" i="11"/>
  <c r="G144" i="11"/>
  <c r="D144" i="11"/>
  <c r="H144" i="11"/>
  <c r="I125" i="11"/>
  <c r="H125" i="11"/>
  <c r="G125" i="11"/>
  <c r="F125" i="11"/>
  <c r="E125" i="11"/>
  <c r="D125" i="11"/>
  <c r="C125" i="11"/>
  <c r="B125" i="11"/>
  <c r="C122" i="11"/>
  <c r="D122" i="11"/>
  <c r="E122" i="11"/>
  <c r="F122" i="11"/>
  <c r="G122" i="11"/>
  <c r="H122" i="11"/>
  <c r="I122" i="11"/>
  <c r="B122" i="11"/>
  <c r="I100" i="11"/>
  <c r="H100" i="11"/>
  <c r="G100" i="11"/>
  <c r="F100" i="11"/>
  <c r="E100" i="11"/>
  <c r="D100" i="11"/>
  <c r="C100" i="11"/>
  <c r="B100" i="11"/>
  <c r="C97" i="11"/>
  <c r="D97" i="11"/>
  <c r="E97" i="11"/>
  <c r="F97" i="11"/>
  <c r="G97" i="11"/>
  <c r="H97" i="11"/>
  <c r="I97" i="11"/>
  <c r="I98" i="11" s="1"/>
  <c r="B97" i="11"/>
  <c r="B61" i="11"/>
  <c r="C58" i="11"/>
  <c r="D58" i="11"/>
  <c r="E58" i="11"/>
  <c r="F58" i="11"/>
  <c r="G58" i="11"/>
  <c r="H58" i="11"/>
  <c r="I58" i="11"/>
  <c r="B58" i="11"/>
  <c r="L26" i="11"/>
  <c r="E15" i="11"/>
  <c r="D15" i="11"/>
  <c r="C15" i="11"/>
  <c r="B15" i="11"/>
  <c r="I138" i="6"/>
  <c r="H138" i="6"/>
  <c r="G138" i="6"/>
  <c r="F138" i="6"/>
  <c r="E138" i="6"/>
  <c r="D138" i="6"/>
  <c r="C138" i="6"/>
  <c r="B138" i="6"/>
  <c r="C135" i="6"/>
  <c r="D135" i="6"/>
  <c r="E135" i="6"/>
  <c r="E136" i="6" s="1"/>
  <c r="F135" i="6"/>
  <c r="G135" i="6"/>
  <c r="H135" i="6"/>
  <c r="I135" i="6"/>
  <c r="H136" i="6" s="1"/>
  <c r="B135" i="6"/>
  <c r="G136" i="6"/>
  <c r="C136" i="6"/>
  <c r="I122" i="6"/>
  <c r="H122" i="6"/>
  <c r="G122" i="6"/>
  <c r="F122" i="6"/>
  <c r="E122" i="6"/>
  <c r="D122" i="6"/>
  <c r="C122" i="6"/>
  <c r="B122" i="6"/>
  <c r="C119" i="6"/>
  <c r="D119" i="6"/>
  <c r="E119" i="6"/>
  <c r="F119" i="6"/>
  <c r="G119" i="6"/>
  <c r="H119" i="6"/>
  <c r="I119" i="6"/>
  <c r="B119" i="6"/>
  <c r="I120" i="6"/>
  <c r="G120" i="6"/>
  <c r="E120" i="6"/>
  <c r="C120" i="6"/>
  <c r="C87" i="6"/>
  <c r="D87" i="6"/>
  <c r="E87" i="6"/>
  <c r="F87" i="6"/>
  <c r="G87" i="6"/>
  <c r="H87" i="6"/>
  <c r="I87" i="6"/>
  <c r="B87" i="6"/>
  <c r="I90" i="6"/>
  <c r="H90" i="6"/>
  <c r="G90" i="6"/>
  <c r="F90" i="6"/>
  <c r="E90" i="6"/>
  <c r="D90" i="6"/>
  <c r="C90" i="6"/>
  <c r="B90" i="6"/>
  <c r="I88" i="6"/>
  <c r="G88" i="6"/>
  <c r="E88" i="6"/>
  <c r="C88" i="6"/>
  <c r="I74" i="6"/>
  <c r="H74" i="6"/>
  <c r="G74" i="6"/>
  <c r="F74" i="6"/>
  <c r="E74" i="6"/>
  <c r="D74" i="6"/>
  <c r="C74" i="6"/>
  <c r="B74" i="6"/>
  <c r="C71" i="6"/>
  <c r="D71" i="6"/>
  <c r="E71" i="6"/>
  <c r="F71" i="6"/>
  <c r="G71" i="6"/>
  <c r="H71" i="6"/>
  <c r="I71" i="6"/>
  <c r="B71" i="6"/>
  <c r="C52" i="6"/>
  <c r="D52" i="6"/>
  <c r="E52" i="6"/>
  <c r="F52" i="6"/>
  <c r="G52" i="6"/>
  <c r="H52" i="6"/>
  <c r="I52" i="6"/>
  <c r="B52" i="6"/>
  <c r="H72" i="6" l="1"/>
  <c r="H88" i="6"/>
  <c r="H120" i="6"/>
  <c r="F123" i="11"/>
  <c r="E98" i="11"/>
  <c r="G98" i="11"/>
  <c r="C98" i="11"/>
  <c r="H98" i="11"/>
  <c r="B98" i="11"/>
  <c r="C123" i="11"/>
  <c r="E123" i="11"/>
  <c r="G123" i="11"/>
  <c r="D123" i="11"/>
  <c r="H123" i="11"/>
  <c r="I123" i="11"/>
  <c r="B123" i="11"/>
  <c r="F98" i="11"/>
  <c r="D98" i="11"/>
  <c r="I136" i="6"/>
  <c r="F136" i="6"/>
  <c r="B136" i="6"/>
  <c r="D136" i="6"/>
  <c r="F120" i="6"/>
  <c r="B120" i="6"/>
  <c r="D120" i="6"/>
  <c r="E72" i="6"/>
  <c r="C72" i="6"/>
  <c r="F88" i="6"/>
  <c r="B88" i="6"/>
  <c r="D88" i="6"/>
  <c r="G72" i="6"/>
  <c r="I72" i="6"/>
  <c r="F72" i="6"/>
  <c r="B72" i="6"/>
  <c r="D72" i="6"/>
  <c r="L27" i="6"/>
  <c r="E15" i="6"/>
  <c r="D15" i="6"/>
  <c r="C15" i="6"/>
  <c r="B15" i="6"/>
  <c r="C49" i="1"/>
  <c r="D49" i="1"/>
  <c r="E49" i="1"/>
  <c r="F49" i="1"/>
  <c r="G49" i="1"/>
  <c r="H49" i="1"/>
  <c r="I49" i="1"/>
  <c r="B49" i="1"/>
  <c r="I61" i="1"/>
  <c r="H61" i="1"/>
  <c r="G61" i="1"/>
  <c r="F61" i="1"/>
  <c r="E61" i="1"/>
  <c r="D61" i="1"/>
  <c r="C61" i="1"/>
  <c r="B61" i="1"/>
  <c r="L26" i="1"/>
  <c r="E15" i="1"/>
  <c r="D15" i="1"/>
  <c r="C15" i="1"/>
  <c r="B15" i="1"/>
  <c r="I85" i="4"/>
  <c r="H85" i="4"/>
  <c r="G85" i="4"/>
  <c r="F85" i="4"/>
  <c r="E85" i="4"/>
  <c r="D85" i="4"/>
  <c r="C85" i="4"/>
  <c r="B85" i="4"/>
  <c r="C82" i="4"/>
  <c r="C83" i="4" s="1"/>
  <c r="D82" i="4"/>
  <c r="E82" i="4"/>
  <c r="F82" i="4"/>
  <c r="G82" i="4"/>
  <c r="G83" i="4" s="1"/>
  <c r="H82" i="4"/>
  <c r="I82" i="4"/>
  <c r="H83" i="4" s="1"/>
  <c r="B82" i="4"/>
  <c r="I83" i="4"/>
  <c r="E83" i="4"/>
  <c r="I62" i="4"/>
  <c r="C62" i="4"/>
  <c r="D62" i="4"/>
  <c r="E62" i="4"/>
  <c r="F62" i="4"/>
  <c r="G62" i="4"/>
  <c r="H62" i="4"/>
  <c r="B62" i="4"/>
  <c r="F83" i="4" l="1"/>
  <c r="B83" i="4"/>
  <c r="D83" i="4"/>
  <c r="H10" i="4"/>
  <c r="F7" i="4"/>
  <c r="E15" i="4"/>
  <c r="C15" i="4"/>
  <c r="D15" i="4"/>
  <c r="B15" i="4"/>
  <c r="E14" i="21" l="1"/>
  <c r="H250" i="21"/>
  <c r="G250" i="21"/>
  <c r="F250" i="21"/>
  <c r="E250" i="21"/>
  <c r="D250" i="21"/>
  <c r="C250" i="21"/>
  <c r="B250" i="21"/>
  <c r="I250" i="21" s="1"/>
  <c r="B223" i="21"/>
  <c r="H223" i="21"/>
  <c r="G223" i="21"/>
  <c r="F223" i="21"/>
  <c r="E223" i="21"/>
  <c r="D223" i="21"/>
  <c r="C223" i="21"/>
  <c r="H209" i="21"/>
  <c r="G209" i="21"/>
  <c r="F209" i="21"/>
  <c r="E209" i="21"/>
  <c r="D209" i="21"/>
  <c r="C209" i="21"/>
  <c r="B209" i="21"/>
  <c r="B190" i="21"/>
  <c r="H190" i="21"/>
  <c r="G190" i="21"/>
  <c r="F190" i="21"/>
  <c r="E190" i="21"/>
  <c r="D190" i="21"/>
  <c r="C190" i="21"/>
  <c r="B179" i="21"/>
  <c r="I190" i="21" l="1"/>
  <c r="I223" i="21"/>
  <c r="I209" i="21"/>
  <c r="L30" i="21"/>
  <c r="L31" i="21"/>
  <c r="L32" i="21"/>
  <c r="L33" i="21"/>
  <c r="L34" i="21"/>
  <c r="K34" i="21" l="1"/>
  <c r="K30" i="21"/>
  <c r="J34" i="21"/>
  <c r="J30" i="21"/>
  <c r="K26" i="11" l="1"/>
  <c r="K27" i="6"/>
  <c r="K26" i="1"/>
  <c r="C59" i="11"/>
  <c r="D59" i="11"/>
  <c r="E59" i="11"/>
  <c r="F59" i="11"/>
  <c r="G59" i="11"/>
  <c r="H59" i="11"/>
  <c r="I59" i="11"/>
  <c r="B59" i="11"/>
  <c r="C53" i="6"/>
  <c r="D53" i="6"/>
  <c r="E53" i="6"/>
  <c r="F53" i="6"/>
  <c r="G53" i="6"/>
  <c r="H53" i="6"/>
  <c r="I53" i="6"/>
  <c r="B53" i="6"/>
  <c r="B55" i="6"/>
  <c r="I61" i="11"/>
  <c r="H61" i="11"/>
  <c r="G61" i="11"/>
  <c r="F61" i="11"/>
  <c r="E61" i="11"/>
  <c r="D61" i="11"/>
  <c r="C61" i="11"/>
  <c r="C55" i="6"/>
  <c r="D55" i="6"/>
  <c r="E55" i="6"/>
  <c r="F55" i="6"/>
  <c r="G55" i="6"/>
  <c r="H55" i="6"/>
  <c r="I55" i="6"/>
  <c r="C50" i="1"/>
  <c r="D50" i="1"/>
  <c r="E50" i="1"/>
  <c r="F50" i="1"/>
  <c r="G50" i="1"/>
  <c r="H50" i="1"/>
  <c r="I50" i="1"/>
  <c r="B50" i="1"/>
  <c r="C52" i="1"/>
  <c r="D52" i="1"/>
  <c r="E52" i="1"/>
  <c r="F52" i="1"/>
  <c r="G52" i="1"/>
  <c r="H52" i="1"/>
  <c r="I52" i="1"/>
  <c r="B52" i="1"/>
  <c r="F8" i="11"/>
  <c r="F9" i="11"/>
  <c r="F10" i="11"/>
  <c r="F11" i="11"/>
  <c r="F12" i="11"/>
  <c r="F13" i="11"/>
  <c r="F14" i="11"/>
  <c r="F7" i="11"/>
  <c r="H7" i="11"/>
  <c r="F8" i="6"/>
  <c r="F9" i="6"/>
  <c r="F10" i="6"/>
  <c r="F11" i="6"/>
  <c r="F12" i="6"/>
  <c r="F13" i="6"/>
  <c r="F14" i="6"/>
  <c r="F7" i="6"/>
  <c r="H7" i="6"/>
  <c r="F8" i="1"/>
  <c r="F9" i="1"/>
  <c r="F10" i="1"/>
  <c r="F11" i="1"/>
  <c r="F12" i="1"/>
  <c r="F13" i="1"/>
  <c r="F14" i="1"/>
  <c r="F7" i="1"/>
  <c r="H7" i="1"/>
  <c r="H14" i="11"/>
  <c r="H13" i="11"/>
  <c r="H12" i="11"/>
  <c r="H11" i="11"/>
  <c r="H10" i="11"/>
  <c r="H9" i="11"/>
  <c r="H8" i="11"/>
  <c r="H14" i="6"/>
  <c r="H13" i="6"/>
  <c r="H12" i="6"/>
  <c r="H11" i="6"/>
  <c r="H10" i="6"/>
  <c r="H9" i="6"/>
  <c r="H8" i="6"/>
  <c r="H14" i="1"/>
  <c r="H13" i="1"/>
  <c r="H12" i="1"/>
  <c r="H11" i="1"/>
  <c r="H10" i="1"/>
  <c r="H9" i="1"/>
  <c r="H8" i="1"/>
  <c r="K26" i="4" l="1"/>
  <c r="J26" i="4"/>
  <c r="C65" i="4" l="1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H8" i="4"/>
  <c r="H9" i="4"/>
  <c r="H11" i="4"/>
  <c r="H12" i="4"/>
  <c r="H13" i="4"/>
  <c r="H14" i="4"/>
  <c r="H7" i="4"/>
  <c r="F8" i="4"/>
  <c r="F9" i="4"/>
  <c r="F10" i="4"/>
  <c r="F11" i="4"/>
  <c r="F12" i="4"/>
  <c r="F13" i="4"/>
  <c r="F14" i="4"/>
  <c r="C248" i="21"/>
  <c r="D248" i="21"/>
  <c r="E248" i="21"/>
  <c r="F248" i="21"/>
  <c r="H248" i="21"/>
  <c r="I248" i="21"/>
  <c r="B248" i="21"/>
  <c r="C246" i="21"/>
  <c r="D246" i="21"/>
  <c r="E246" i="21"/>
  <c r="F246" i="21"/>
  <c r="H246" i="21"/>
  <c r="I246" i="21"/>
  <c r="B246" i="21"/>
  <c r="C244" i="21"/>
  <c r="D244" i="21"/>
  <c r="E244" i="21"/>
  <c r="F244" i="21"/>
  <c r="H244" i="21"/>
  <c r="I244" i="21"/>
  <c r="B244" i="21"/>
  <c r="C242" i="21"/>
  <c r="D242" i="21"/>
  <c r="E242" i="21"/>
  <c r="F242" i="21"/>
  <c r="H242" i="21"/>
  <c r="I242" i="21"/>
  <c r="B242" i="21"/>
  <c r="C240" i="21"/>
  <c r="D240" i="21"/>
  <c r="E240" i="21"/>
  <c r="F240" i="21"/>
  <c r="H240" i="21"/>
  <c r="I240" i="21"/>
  <c r="B240" i="21"/>
  <c r="C238" i="21"/>
  <c r="D238" i="21"/>
  <c r="E238" i="21"/>
  <c r="F238" i="21"/>
  <c r="H238" i="21"/>
  <c r="I238" i="21"/>
  <c r="B238" i="21"/>
  <c r="C236" i="21"/>
  <c r="D236" i="21"/>
  <c r="E236" i="21"/>
  <c r="F236" i="21"/>
  <c r="H236" i="21"/>
  <c r="I236" i="21"/>
  <c r="B236" i="21"/>
  <c r="C234" i="21"/>
  <c r="D234" i="21"/>
  <c r="E234" i="21"/>
  <c r="F234" i="21"/>
  <c r="H234" i="21"/>
  <c r="I234" i="21"/>
  <c r="B234" i="21"/>
  <c r="B232" i="21"/>
  <c r="C232" i="21"/>
  <c r="D232" i="21"/>
  <c r="E232" i="21"/>
  <c r="F232" i="21"/>
  <c r="H232" i="21"/>
  <c r="I232" i="21"/>
  <c r="G248" i="21"/>
  <c r="G246" i="21"/>
  <c r="G244" i="21"/>
  <c r="G242" i="21"/>
  <c r="G240" i="21"/>
  <c r="G238" i="21"/>
  <c r="G236" i="21"/>
  <c r="G234" i="21"/>
  <c r="G232" i="21"/>
  <c r="C221" i="21" l="1"/>
  <c r="D221" i="21"/>
  <c r="E221" i="21"/>
  <c r="F221" i="21"/>
  <c r="H221" i="21"/>
  <c r="I221" i="21"/>
  <c r="B221" i="21"/>
  <c r="B219" i="21"/>
  <c r="C219" i="21"/>
  <c r="D219" i="21"/>
  <c r="E219" i="21"/>
  <c r="F219" i="21"/>
  <c r="H219" i="21"/>
  <c r="I219" i="21"/>
  <c r="B207" i="21"/>
  <c r="G221" i="21"/>
  <c r="G219" i="21"/>
  <c r="C207" i="21"/>
  <c r="D207" i="21"/>
  <c r="E207" i="21"/>
  <c r="F207" i="21"/>
  <c r="H207" i="21"/>
  <c r="I207" i="21"/>
  <c r="C205" i="21"/>
  <c r="D205" i="21"/>
  <c r="E205" i="21"/>
  <c r="F205" i="21"/>
  <c r="H205" i="21"/>
  <c r="I205" i="21"/>
  <c r="B205" i="21"/>
  <c r="C203" i="21"/>
  <c r="D203" i="21"/>
  <c r="E203" i="21"/>
  <c r="F203" i="21"/>
  <c r="H203" i="21"/>
  <c r="I203" i="21"/>
  <c r="B203" i="21"/>
  <c r="C201" i="21"/>
  <c r="D201" i="21"/>
  <c r="E201" i="21"/>
  <c r="F201" i="21"/>
  <c r="H201" i="21"/>
  <c r="I201" i="21"/>
  <c r="B201" i="21"/>
  <c r="B199" i="21"/>
  <c r="C199" i="21"/>
  <c r="D199" i="21"/>
  <c r="E199" i="21"/>
  <c r="F199" i="21"/>
  <c r="H199" i="21"/>
  <c r="I199" i="21"/>
  <c r="B188" i="21"/>
  <c r="G207" i="21"/>
  <c r="G205" i="21"/>
  <c r="G203" i="21"/>
  <c r="G201" i="21"/>
  <c r="G199" i="21"/>
  <c r="C188" i="21"/>
  <c r="D188" i="21"/>
  <c r="E188" i="21"/>
  <c r="F188" i="21"/>
  <c r="H188" i="21"/>
  <c r="I188" i="21"/>
  <c r="B186" i="21"/>
  <c r="C186" i="21"/>
  <c r="D186" i="21"/>
  <c r="E186" i="21"/>
  <c r="F186" i="21"/>
  <c r="H186" i="21"/>
  <c r="I186" i="21"/>
  <c r="G188" i="21"/>
  <c r="G186" i="21"/>
  <c r="C179" i="21" l="1"/>
  <c r="C177" i="21"/>
  <c r="D175" i="21"/>
  <c r="C173" i="21"/>
  <c r="K148" i="21"/>
  <c r="K126" i="21"/>
  <c r="K103" i="21"/>
  <c r="K82" i="21"/>
  <c r="J31" i="21"/>
  <c r="K31" i="21"/>
  <c r="I31" i="21"/>
  <c r="K32" i="21"/>
  <c r="K33" i="21"/>
  <c r="I30" i="21"/>
  <c r="E8" i="21"/>
  <c r="E9" i="21"/>
  <c r="E10" i="21"/>
  <c r="E11" i="21"/>
  <c r="E12" i="21"/>
  <c r="E13" i="21"/>
  <c r="E7" i="21"/>
  <c r="G9" i="21"/>
  <c r="G173" i="21" l="1"/>
  <c r="H173" i="21"/>
  <c r="F173" i="21"/>
  <c r="D173" i="21"/>
  <c r="B175" i="21"/>
  <c r="G175" i="21"/>
  <c r="E175" i="21"/>
  <c r="C175" i="21"/>
  <c r="H177" i="21"/>
  <c r="F177" i="21"/>
  <c r="D177" i="21"/>
  <c r="F179" i="21"/>
  <c r="D179" i="21"/>
  <c r="B173" i="21"/>
  <c r="E173" i="21"/>
  <c r="H175" i="21"/>
  <c r="F175" i="21"/>
  <c r="B177" i="21"/>
  <c r="G177" i="21"/>
  <c r="E177" i="21"/>
  <c r="H179" i="21"/>
  <c r="E179" i="21"/>
  <c r="G179" i="21"/>
  <c r="G7" i="21"/>
  <c r="G12" i="21"/>
  <c r="G10" i="21"/>
  <c r="G8" i="21"/>
  <c r="G13" i="21"/>
  <c r="G11" i="21"/>
  <c r="B26" i="11"/>
  <c r="I173" i="21" l="1"/>
  <c r="I177" i="21"/>
  <c r="I179" i="21"/>
  <c r="D171" i="21"/>
  <c r="E171" i="21"/>
  <c r="B171" i="21"/>
  <c r="C171" i="21"/>
  <c r="F171" i="21"/>
  <c r="H171" i="21"/>
  <c r="I175" i="21"/>
  <c r="G171" i="21"/>
  <c r="I171" i="21" l="1"/>
  <c r="J26" i="11" l="1"/>
  <c r="J27" i="6" l="1"/>
  <c r="J26" i="1" l="1"/>
  <c r="J148" i="21" l="1"/>
  <c r="J126" i="21"/>
  <c r="J103" i="21" l="1"/>
  <c r="J82" i="21"/>
  <c r="J57" i="21"/>
  <c r="J32" i="21"/>
  <c r="J33" i="21"/>
  <c r="I148" i="21" l="1"/>
  <c r="H148" i="21"/>
  <c r="G148" i="21"/>
  <c r="F148" i="21"/>
  <c r="E148" i="21"/>
  <c r="D148" i="21"/>
  <c r="C148" i="21"/>
  <c r="B148" i="21"/>
  <c r="I126" i="21"/>
  <c r="H126" i="21"/>
  <c r="G126" i="21"/>
  <c r="F126" i="21"/>
  <c r="E126" i="21"/>
  <c r="D126" i="21"/>
  <c r="C126" i="21"/>
  <c r="B126" i="21"/>
  <c r="I103" i="21"/>
  <c r="H103" i="21"/>
  <c r="G103" i="21"/>
  <c r="F103" i="21"/>
  <c r="E103" i="21"/>
  <c r="D103" i="21"/>
  <c r="C103" i="21"/>
  <c r="B103" i="21"/>
  <c r="I82" i="21"/>
  <c r="H82" i="21"/>
  <c r="G82" i="21"/>
  <c r="F82" i="21"/>
  <c r="E82" i="21"/>
  <c r="D82" i="21"/>
  <c r="C82" i="21"/>
  <c r="B82" i="21"/>
  <c r="I57" i="21"/>
  <c r="H57" i="21"/>
  <c r="G57" i="21"/>
  <c r="F57" i="21"/>
  <c r="E57" i="21"/>
  <c r="D57" i="21"/>
  <c r="C57" i="21"/>
  <c r="B57" i="21"/>
  <c r="I34" i="21"/>
  <c r="H34" i="21"/>
  <c r="G34" i="21"/>
  <c r="F34" i="21"/>
  <c r="E34" i="21"/>
  <c r="D34" i="21"/>
  <c r="C34" i="21"/>
  <c r="B34" i="21"/>
  <c r="I33" i="21"/>
  <c r="H33" i="21"/>
  <c r="G33" i="21"/>
  <c r="F33" i="21"/>
  <c r="E33" i="21"/>
  <c r="D33" i="21"/>
  <c r="C33" i="21"/>
  <c r="B33" i="21"/>
  <c r="I32" i="21"/>
  <c r="H32" i="21"/>
  <c r="G32" i="21"/>
  <c r="F32" i="21"/>
  <c r="E32" i="21"/>
  <c r="D32" i="21"/>
  <c r="C32" i="21"/>
  <c r="B32" i="21"/>
  <c r="H31" i="21"/>
  <c r="G31" i="21"/>
  <c r="F31" i="21"/>
  <c r="E31" i="21"/>
  <c r="D31" i="21"/>
  <c r="C31" i="21"/>
  <c r="B31" i="21"/>
  <c r="H30" i="21"/>
  <c r="G30" i="21"/>
  <c r="F30" i="21"/>
  <c r="E30" i="21"/>
  <c r="D30" i="21"/>
  <c r="C30" i="21"/>
  <c r="B30" i="21"/>
  <c r="I26" i="11" l="1"/>
  <c r="H26" i="11"/>
  <c r="G26" i="11"/>
  <c r="F26" i="11"/>
  <c r="E26" i="11"/>
  <c r="D26" i="11"/>
  <c r="C26" i="11"/>
  <c r="I27" i="6"/>
  <c r="H27" i="6"/>
  <c r="G27" i="6"/>
  <c r="F27" i="6"/>
  <c r="E27" i="6"/>
  <c r="D27" i="6"/>
  <c r="C27" i="6"/>
  <c r="B27" i="6"/>
  <c r="I26" i="4"/>
  <c r="H26" i="4"/>
  <c r="G26" i="4"/>
  <c r="F26" i="4"/>
  <c r="E26" i="4"/>
  <c r="D26" i="4"/>
  <c r="C26" i="4"/>
  <c r="B26" i="4"/>
  <c r="I26" i="1"/>
  <c r="H26" i="1"/>
  <c r="G26" i="1"/>
  <c r="F26" i="1"/>
  <c r="E26" i="1"/>
  <c r="D26" i="1"/>
  <c r="C26" i="1"/>
  <c r="B26" i="1"/>
</calcChain>
</file>

<file path=xl/sharedStrings.xml><?xml version="1.0" encoding="utf-8"?>
<sst xmlns="http://schemas.openxmlformats.org/spreadsheetml/2006/main" count="772" uniqueCount="346">
  <si>
    <t>SETTORE</t>
  </si>
  <si>
    <t>Registrate</t>
  </si>
  <si>
    <t>Iscritte</t>
  </si>
  <si>
    <t>Cessate</t>
  </si>
  <si>
    <t>Attive</t>
  </si>
  <si>
    <t>Attive Regione FVG</t>
  </si>
  <si>
    <t>v.a.</t>
  </si>
  <si>
    <t>%</t>
  </si>
  <si>
    <t>v.a</t>
  </si>
  <si>
    <t>Agricoltura</t>
  </si>
  <si>
    <t xml:space="preserve">Industria </t>
  </si>
  <si>
    <t>Costruzioni</t>
  </si>
  <si>
    <t>Commercio</t>
  </si>
  <si>
    <t>Alberghi e ristorazione</t>
  </si>
  <si>
    <t>Altri servizi</t>
  </si>
  <si>
    <t>Provincia TS</t>
  </si>
  <si>
    <t>Totale Regione FVG</t>
  </si>
  <si>
    <t>REGIONE FVG</t>
  </si>
  <si>
    <t>Provincia di Trieste</t>
  </si>
  <si>
    <t>Iscrizioni</t>
  </si>
  <si>
    <t>Cessazioni</t>
  </si>
  <si>
    <t>Saldo</t>
  </si>
  <si>
    <t>Comune</t>
  </si>
  <si>
    <t>Agricol.</t>
  </si>
  <si>
    <t>Industria</t>
  </si>
  <si>
    <t>Costruz.</t>
  </si>
  <si>
    <t xml:space="preserve">Alberghi </t>
  </si>
  <si>
    <t>n.c.</t>
  </si>
  <si>
    <t>Totale</t>
  </si>
  <si>
    <t>e rist.</t>
  </si>
  <si>
    <t>MONRUPINO</t>
  </si>
  <si>
    <t>SGONICO</t>
  </si>
  <si>
    <t>DUINO-AURISINA</t>
  </si>
  <si>
    <t>% per settore</t>
  </si>
  <si>
    <t>Tot. Provincia Trieste</t>
  </si>
  <si>
    <t>TRIESTE</t>
  </si>
  <si>
    <t>MUGGIA</t>
  </si>
  <si>
    <t>SAN DORLIGO DELLA VALLE</t>
  </si>
  <si>
    <t>Provincia GO</t>
  </si>
  <si>
    <t>Provincia di Gorizia</t>
  </si>
  <si>
    <t>CAPRIVA DEL FRIULI</t>
  </si>
  <si>
    <t>CORMONS</t>
  </si>
  <si>
    <t>DOLEGNA DEL COLLIO</t>
  </si>
  <si>
    <t>FARRA D'ISONZO</t>
  </si>
  <si>
    <t>GORIZIA</t>
  </si>
  <si>
    <t>GRADISCA D'ISONZO</t>
  </si>
  <si>
    <t>MARIANO DEL FRIULI</t>
  </si>
  <si>
    <t>MEDEA</t>
  </si>
  <si>
    <t>MORARO</t>
  </si>
  <si>
    <t>MOSSA</t>
  </si>
  <si>
    <t>ROMANS D'ISONZO</t>
  </si>
  <si>
    <t>SAGRADO</t>
  </si>
  <si>
    <t>SAN FLORIANO DEL COLLIO</t>
  </si>
  <si>
    <t>SAN LORENZO ISONTINO</t>
  </si>
  <si>
    <t>SAVOGNA D'ISONZO</t>
  </si>
  <si>
    <t>VILLESSE</t>
  </si>
  <si>
    <t>Tot. Provincia Gorizia</t>
  </si>
  <si>
    <t>DOBERDO' DEL LAGO</t>
  </si>
  <si>
    <t>FOGLIANO REDIPUGLIA</t>
  </si>
  <si>
    <t>GRADO</t>
  </si>
  <si>
    <t>MONFALCONE</t>
  </si>
  <si>
    <t>RONCHI DEI LEGIONARI</t>
  </si>
  <si>
    <t>SAN CANZIAN D'ISONZO</t>
  </si>
  <si>
    <t>SAN PIER D'ISONZO</t>
  </si>
  <si>
    <t>STARANZANO</t>
  </si>
  <si>
    <t>TURRIACO</t>
  </si>
  <si>
    <t>Provincia PN</t>
  </si>
  <si>
    <t>Provincia di Pordenone</t>
  </si>
  <si>
    <t>AVIANO</t>
  </si>
  <si>
    <t>BRUGNERA</t>
  </si>
  <si>
    <t>BUDOIA</t>
  </si>
  <si>
    <t>CANEVA</t>
  </si>
  <si>
    <t>FONTANAFREDDA</t>
  </si>
  <si>
    <t>POLCENIGO</t>
  </si>
  <si>
    <t>SACILE</t>
  </si>
  <si>
    <t>Tot. Provincia Pordenone</t>
  </si>
  <si>
    <t>CASARSA DELLA DELIZIA</t>
  </si>
  <si>
    <t>CORDOVADO</t>
  </si>
  <si>
    <t>MORSANO AL TAGLIAMENTO</t>
  </si>
  <si>
    <t>SAN MARTINO AL TAGLIAMENTO</t>
  </si>
  <si>
    <t>SAN VITO AL TAGLIAMENTO</t>
  </si>
  <si>
    <t>SESTO AL REGHENA</t>
  </si>
  <si>
    <t>VALVASONE ARZENE</t>
  </si>
  <si>
    <t>AZZANO DECIMO</t>
  </si>
  <si>
    <t>CHIONS</t>
  </si>
  <si>
    <t>FIUME VENETO</t>
  </si>
  <si>
    <t>PASIANO DI PORDENONE</t>
  </si>
  <si>
    <t>PRATA DI PORDENONE</t>
  </si>
  <si>
    <t>PRAVISDOMINI</t>
  </si>
  <si>
    <t>ZOPPOLA</t>
  </si>
  <si>
    <t>ANDREIS</t>
  </si>
  <si>
    <t>ARBA</t>
  </si>
  <si>
    <t>BARCIS</t>
  </si>
  <si>
    <t>CASTELNOVO DEL FRIULI</t>
  </si>
  <si>
    <t>CAVASSO NUOVO</t>
  </si>
  <si>
    <t>CIMOLAIS</t>
  </si>
  <si>
    <t>CLAUT</t>
  </si>
  <si>
    <t>CLAUZETTO</t>
  </si>
  <si>
    <t>ERTO E CASSO</t>
  </si>
  <si>
    <t>FANNA</t>
  </si>
  <si>
    <t>FRISANCO</t>
  </si>
  <si>
    <t>MANIAGO</t>
  </si>
  <si>
    <t>MEDUNO</t>
  </si>
  <si>
    <t>MONTEREALE VALCELLINA</t>
  </si>
  <si>
    <t>PINZANO AL TAGLIAMENTO</t>
  </si>
  <si>
    <t>SAN GIORGIO DELLA RICHINVELDA</t>
  </si>
  <si>
    <t>SEQUALS</t>
  </si>
  <si>
    <t>SPILIMBERGO</t>
  </si>
  <si>
    <t>TRAMONTI DI SOPRA</t>
  </si>
  <si>
    <t>TRAMONTI DI SOTTO</t>
  </si>
  <si>
    <t>TRAVESIO</t>
  </si>
  <si>
    <t>VAJONT</t>
  </si>
  <si>
    <t>VITO D'ASIO</t>
  </si>
  <si>
    <t>VIVARO</t>
  </si>
  <si>
    <t>CORDENONS</t>
  </si>
  <si>
    <t>PORCIA</t>
  </si>
  <si>
    <t>PORDENONE</t>
  </si>
  <si>
    <t>ROVEREDO IN PIANO</t>
  </si>
  <si>
    <t>SAN QUIRINO</t>
  </si>
  <si>
    <t>Provincia UD</t>
  </si>
  <si>
    <t>Provincia di Udine</t>
  </si>
  <si>
    <t>ARTEGNA</t>
  </si>
  <si>
    <t>BORDANO</t>
  </si>
  <si>
    <t>CHIUSAFORTE</t>
  </si>
  <si>
    <t>DOGNA</t>
  </si>
  <si>
    <t>GEMONA DEL FRIULI</t>
  </si>
  <si>
    <t>MALBORGHETTO VALBRUNA</t>
  </si>
  <si>
    <t>MOGGIO UDINESE</t>
  </si>
  <si>
    <t>MONTENARS</t>
  </si>
  <si>
    <t>OSOPPO</t>
  </si>
  <si>
    <t>PONTEBBA</t>
  </si>
  <si>
    <t>RESIA</t>
  </si>
  <si>
    <t>RESIUTTA</t>
  </si>
  <si>
    <t>TARVISIO</t>
  </si>
  <si>
    <t>TRASAGHIS</t>
  </si>
  <si>
    <t>VENZONE</t>
  </si>
  <si>
    <t>Tot. Provincia Udine</t>
  </si>
  <si>
    <t>AMARO</t>
  </si>
  <si>
    <t>AMPEZZO</t>
  </si>
  <si>
    <t>ARTA TERME</t>
  </si>
  <si>
    <t>CAVAZZO CARNICO</t>
  </si>
  <si>
    <t>CERCIVENTO</t>
  </si>
  <si>
    <t>COMEGLIANS</t>
  </si>
  <si>
    <t>ENEMONZO</t>
  </si>
  <si>
    <t>FORNI AVOLTRI</t>
  </si>
  <si>
    <t>FORNI DI SOPRA</t>
  </si>
  <si>
    <t>FORNI DI SOTTO</t>
  </si>
  <si>
    <t>LAUCO</t>
  </si>
  <si>
    <t>OVARO</t>
  </si>
  <si>
    <t>PALUZZA</t>
  </si>
  <si>
    <t>PAULARO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</si>
  <si>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</si>
  <si>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</si>
  <si>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</si>
  <si>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</si>
  <si>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</si>
  <si>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</si>
  <si>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</si>
  <si>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</si>
  <si>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</si>
  <si>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</si>
  <si>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</si>
  <si>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VILLA SANTINA</t>
  </si>
  <si>
    <t>ZUGLIO</t>
  </si>
  <si>
    <t>BUJA</t>
  </si>
  <si>
    <t>COLLOREDO DI MONTE ALBANO</t>
  </si>
  <si>
    <t>COSEANO</t>
  </si>
  <si>
    <t>DIGNANO</t>
  </si>
  <si>
    <t>FAGAGNA</t>
  </si>
  <si>
    <t>FLAIBANO</t>
  </si>
  <si>
    <t>FORGARIA NEL FRIULI</t>
  </si>
  <si>
    <t>MAJANO</t>
  </si>
  <si>
    <t>MORUZZO</t>
  </si>
  <si>
    <t>RAGOGNA</t>
  </si>
  <si>
    <t>RIVE D'ARCANO</t>
  </si>
  <si>
    <t>SAN DANIELE DEL FRIULI</t>
  </si>
  <si>
    <t>SAN VITO DI FAGAGNA</t>
  </si>
  <si>
    <t>TREPPO GRANDE</t>
  </si>
  <si>
    <t>ATTIMIS</t>
  </si>
  <si>
    <t>CASSACCO</t>
  </si>
  <si>
    <t>FAEDIS</t>
  </si>
  <si>
    <t>LUSEVERA</t>
  </si>
  <si>
    <t>MAGNANO IN RIVIERA</t>
  </si>
  <si>
    <t>NIMIS</t>
  </si>
  <si>
    <t>POVOLETTO</t>
  </si>
  <si>
    <t>REANA DEL ROJALE</t>
  </si>
  <si>
    <t>TAIPANA</t>
  </si>
  <si>
    <t>TARCENTO</t>
  </si>
  <si>
    <t>TRICESIMO</t>
  </si>
  <si>
    <t>BUTTRIO</t>
  </si>
  <si>
    <t>CIVIDALE DEL FRIULI</t>
  </si>
  <si>
    <t>CORNO DI ROSAZZO</t>
  </si>
  <si>
    <t>DRENCHIA</t>
  </si>
  <si>
    <t>GRIMACCO</t>
  </si>
  <si>
    <t>MANZANO</t>
  </si>
  <si>
    <t>MOIMACCO</t>
  </si>
  <si>
    <t>PREMARIACCO</t>
  </si>
  <si>
    <t>PREPOTTO</t>
  </si>
  <si>
    <t>PULFERO</t>
  </si>
  <si>
    <t>REMANZACCO</t>
  </si>
  <si>
    <t>SAN GIOVANNI AL NATISONE</t>
  </si>
  <si>
    <t>SAN LEONARDO</t>
  </si>
  <si>
    <t>SAN PIETRO AL NATISONE</t>
  </si>
  <si>
    <t>SAVOGNA</t>
  </si>
  <si>
    <t>STREGNA</t>
  </si>
  <si>
    <t>TORREANO</t>
  </si>
  <si>
    <t>BASILIANO</t>
  </si>
  <si>
    <t>BERTIOLO</t>
  </si>
  <si>
    <t>CAMINO AL TAGLIAMENTO</t>
  </si>
  <si>
    <t>CASTIONS DI STRADA</t>
  </si>
  <si>
    <t>CODROIPO</t>
  </si>
  <si>
    <t>LESTIZZA</t>
  </si>
  <si>
    <t>MERETO DI TOMBA</t>
  </si>
  <si>
    <t>MORTEGLIANO</t>
  </si>
  <si>
    <t>SEDEGLIANO</t>
  </si>
  <si>
    <t>TALMASSONS</t>
  </si>
  <si>
    <t>VARMO</t>
  </si>
  <si>
    <t>CAMPOFORMIDO</t>
  </si>
  <si>
    <t>MARTIGNACCO</t>
  </si>
  <si>
    <t>PAGNACCO</t>
  </si>
  <si>
    <t>PASIAN DI PRATO</t>
  </si>
  <si>
    <t>PAVIA DI UDINE</t>
  </si>
  <si>
    <t>POZZUOLO DEL FRIULI</t>
  </si>
  <si>
    <t>PRADAMANO</t>
  </si>
  <si>
    <t>TAVAGNACCO</t>
  </si>
  <si>
    <t>UDINE</t>
  </si>
  <si>
    <t>AIELLO DEL FRIULI</t>
  </si>
  <si>
    <t>AQUILEIA</t>
  </si>
  <si>
    <t>BAGNARIA ARSA</t>
  </si>
  <si>
    <t>BICINICCO</t>
  </si>
  <si>
    <t>CAMPOLONGO TAPOGLIANO</t>
  </si>
  <si>
    <t>CERVIGNANO DEL FRIULI</t>
  </si>
  <si>
    <t>GONARS</t>
  </si>
  <si>
    <t>PALMANOVA</t>
  </si>
  <si>
    <t>RUDA</t>
  </si>
  <si>
    <t>SAN VITO AL TORRE</t>
  </si>
  <si>
    <t>SANTA MARIA LA LONGA</t>
  </si>
  <si>
    <t>TERZO D'AQUILEIA</t>
  </si>
  <si>
    <t>TRIVIGNANO UDINESE</t>
  </si>
  <si>
    <t>VISCO</t>
  </si>
  <si>
    <t>CHIOPRIS-VISCONE</t>
  </si>
  <si>
    <t>CARLINO</t>
  </si>
  <si>
    <t>LATISANA</t>
  </si>
  <si>
    <t>LIGNANO SABBIADORO</t>
  </si>
  <si>
    <t>MARANO LAGUNARE</t>
  </si>
  <si>
    <t>MUZZANA DEL TURGNANO</t>
  </si>
  <si>
    <t>PALAZZOLO DELLO STELLA</t>
  </si>
  <si>
    <t>POCENIA</t>
  </si>
  <si>
    <t>PORPETTO</t>
  </si>
  <si>
    <t>PRECENICCO</t>
  </si>
  <si>
    <t>RIVIGNANO TEOR</t>
  </si>
  <si>
    <t>RONCHIS</t>
  </si>
  <si>
    <t>SAN GIORGIO DI NOGARO</t>
  </si>
  <si>
    <t>TORVISCOSA</t>
  </si>
  <si>
    <t xml:space="preserve">Provincia di Gorizia </t>
  </si>
  <si>
    <t>FVG</t>
  </si>
  <si>
    <t>Provincia</t>
  </si>
  <si>
    <t>Provincia Gorizia</t>
  </si>
  <si>
    <t>Ambito</t>
  </si>
  <si>
    <t>Tot. Regione FVG</t>
  </si>
  <si>
    <t>Altre attività</t>
  </si>
  <si>
    <t>Tab.1 – Imprese registrate, iscritte, cessate e saldo, attive per macrosettore in Regione FVG: anno 2018</t>
  </si>
  <si>
    <t xml:space="preserve">     Periodo 2008-2018. Variazione percentuale (n.i. 2008=100)</t>
  </si>
  <si>
    <t>Graf. 2 - Iscrizioni al Registro delle Imprese, cessazioni e saldo tra iscrizioni e cessazioni in regione FVG: anni 2008-2018</t>
  </si>
  <si>
    <t>Graf. 2.1 GO - Iscrizioni al Registro delle Imprese, cessazioni e saldo tra iscrizioni e cessazioni in provincia di Gorizia: anni 2008-2018</t>
  </si>
  <si>
    <t>Graf. 2.1 PN - Iscrizioni al Registro delle Imprese, cessazioni e saldo tra iscrizioni e cessazioni in provincia di Pordenone: anni 2008-2018</t>
  </si>
  <si>
    <t>Graf. 2.1 TS - Iscrizioni al Registro delle Imprese, cessazioni e saldo tra iscrizioni e cessazioni in provincia di Trieste: anni 2008-2018</t>
  </si>
  <si>
    <t>Graf. 2.1 UD - Iscrizioni al Registro delle Imprese, cessazioni e saldo tra iscrizioni e cessazioni in provincia di Udine: anni 2008-2018</t>
  </si>
  <si>
    <t>Imprese  attive per macrosettore di attività ATECO e per provincia in regione FVG: anno 2018</t>
  </si>
  <si>
    <t>Collio - Alto Isonzo</t>
  </si>
  <si>
    <t>Carso Isonzo Adriatico</t>
  </si>
  <si>
    <t>Imprese attive per macrosettore e ambito in provincia di Gorizia: anno 2018</t>
  </si>
  <si>
    <t>Imprese attive per macrosettore e ambito in provincia di Pordenone: anno 2018</t>
  </si>
  <si>
    <t>Livenza - Cansiglio - Cavallo</t>
  </si>
  <si>
    <t>Tagliamento</t>
  </si>
  <si>
    <t>Sile e Meduna</t>
  </si>
  <si>
    <t>Valli e Dolomiti friulane</t>
  </si>
  <si>
    <t>Noncello</t>
  </si>
  <si>
    <t>Imprese attive per macrosettore e ambito in provincia di Trieste: anno 2018</t>
  </si>
  <si>
    <t>Carso Giuliano</t>
  </si>
  <si>
    <t>Triestino</t>
  </si>
  <si>
    <t>Imprese attive per macrosettore e ambito in provincia di Udine: anno 2018</t>
  </si>
  <si>
    <t>Gemonese/ Canal del Ferro - Val Canale</t>
  </si>
  <si>
    <t>Carnia</t>
  </si>
  <si>
    <t>Collinare</t>
  </si>
  <si>
    <t>Torre</t>
  </si>
  <si>
    <t>Natisone</t>
  </si>
  <si>
    <t>Mediofriuli</t>
  </si>
  <si>
    <t>Friuli Centrale</t>
  </si>
  <si>
    <t>Agro Aquileiese</t>
  </si>
  <si>
    <t>Riviera Bassa Friulana</t>
  </si>
  <si>
    <t>Tab.1 – Imprese registrate, iscritte e cessate, attive per macrosettore in Provincia di Gorizia e in Regione FVG: anno 2018</t>
  </si>
  <si>
    <t>Tab. 2 - Imprese attive per settore di attività nell’Ambito territoriale del SSC Collio Alto Isonzo e in provincia di Gorizia: anno 2018</t>
  </si>
  <si>
    <t>Totale  Collio Alto Isonzo</t>
  </si>
  <si>
    <t>Tab. 3 - Imprese attive per settore di attività nell’Ambito territoriale del SSC Carso Isonzo Adriatico e in provincia di Gorizia: anno 2018</t>
  </si>
  <si>
    <t>Totale Carso Isonzo Adriatico</t>
  </si>
  <si>
    <t>Tab.1 – Imprese registrate, iscritte e cessate, attive per macrosettore in Provincia di Trieste e in Regione FVG: anno 2018</t>
  </si>
  <si>
    <t>Graf. 1 - Iscrizioni al Registro delle Imprese, cessazioni e saldo tra iscrizioni e cessazioni in Provincia di Gorizia: anni 2008-2018</t>
  </si>
  <si>
    <t>Graf. 1 - Iscrizioni al Registro delle Imprese, cessazioni e saldo tra iscrizioni e cessazioni in Provincia di Trieste</t>
  </si>
  <si>
    <t>Totale Carso Giuliano</t>
  </si>
  <si>
    <t>Totale Triestino</t>
  </si>
  <si>
    <t>Tab. 2 - Imprese attive per settore di attività nell’Ambito territoriale del SSC Carso Giuliano e  in Provincia di Trieste: anno 2018</t>
  </si>
  <si>
    <t>Tab. 3 - Imprese attive per settore di attività nell’Ambito territoriale del SSC Triestino e in Provincia di Trieste: anno 2018</t>
  </si>
  <si>
    <t>Tab.1 – Imprese registrate, iscritte e cessate, attive per macrosettore in Provincia di Pordenone e in Regione FVG: anno 2018</t>
  </si>
  <si>
    <t>Graf. 1 - Iscrizioni al Registro delle Imprese, cessazioni e saldo tra iscrizioni e cessazioni in Provincia di Pordenone: anni 2008-2018</t>
  </si>
  <si>
    <t>Tab. 2 - Imprese attive per settore di attività nell’Ambito territoriale del SSC  Livenza - Cansiglio - Cavallo e in provincia di Pordenone: anno 2018</t>
  </si>
  <si>
    <t>Totale Livenza - Cansiglio - Cavallo</t>
  </si>
  <si>
    <t>Tab. 3 - Imprese attive per settore di attività nell’Ambito territoriale del SSC  Tagliamento e in provincia di Pordenone: anno 2018</t>
  </si>
  <si>
    <t>Totale  Tagliamento</t>
  </si>
  <si>
    <t>Totale Sile e Meduna</t>
  </si>
  <si>
    <t>Tab. 4 - Imprese attive per settore di attività nell’Ambito territoriale del SSC  Sile e Meduna e in provincia di Pordenone: anno 2018</t>
  </si>
  <si>
    <t>Tab. 5 - Imprese attive per settore di attività nell’Ambito territoriale del SSC  Valli e Dolomiti friulane e in provincia di Pordenone: anno 2018</t>
  </si>
  <si>
    <t>Totale Valli e Dolomiti friulane</t>
  </si>
  <si>
    <t>Tab. 2 - Imprese attive per settore di attività nell’Ambito territoriale del SSC Noncello e in provincia di Pordenone: anno 2018</t>
  </si>
  <si>
    <t>Totale  Noncello</t>
  </si>
  <si>
    <t>Tab.1 – Imprese registrate, iscritte e cessate, attive per macrosettore in Provincia di Udine e in Regione FVG: anno 2018</t>
  </si>
  <si>
    <t>Graf. 1 - Iscrizioni al Registro delle Imprese, cessazioni e saldo tra iscrizioni e cessazioni in Provincia di Udine: anni 2008-2018</t>
  </si>
  <si>
    <t>SAPPADA</t>
  </si>
  <si>
    <t>TREPPO LIGOSULLO</t>
  </si>
  <si>
    <t>FIUMICELLO VILLA VICENTINA</t>
  </si>
  <si>
    <t>Totale Gemonese/ Canal del Ferro - Val Canale</t>
  </si>
  <si>
    <t>Tab. 2 - Imprese attive per settore di attività nell’Ambito territoriale del SSC  Gemonese/ Canal del Ferro - Val Canale e in provincia di Udine: anno 2018</t>
  </si>
  <si>
    <t>Tab. 3 - Imprese attive per settore di attività nell’Ambito territoriale del SSC  Carnia e in provincia di Udine: anno 2018</t>
  </si>
  <si>
    <t>Totale Carnia</t>
  </si>
  <si>
    <t>Tab. 4 - Imprese attive per settore di attività nell’Ambito territoriale del SSC  Collinare e in provincia di Udine: anno 2018</t>
  </si>
  <si>
    <t>Totale Collinare</t>
  </si>
  <si>
    <t>Tab. 5 - Imprese attive per settore di attività nell’Ambito territoriale del SSC  Torre  e in provincia di Udine: anno 2018</t>
  </si>
  <si>
    <t>Totale  Torre</t>
  </si>
  <si>
    <t>Tab. 6 - Imprese attive per settore di attività nell’Ambito territoriale del SSC  Natisone  e in provincia di Udine: anno 2018</t>
  </si>
  <si>
    <t>Totale   Natisone</t>
  </si>
  <si>
    <t>Tab. 7 - Imprese attive per settore di attività nell’Ambito territoriale del SSC  Mediofriuli  e in provincia di Udine: anno 2018</t>
  </si>
  <si>
    <t>Totale Mediofriuli</t>
  </si>
  <si>
    <t>Tab. 8 - Imprese attive per settore di attività nell’Ambito territoriale del SSC  Friuli Centrale  e in provincia di Udine: anno 2018</t>
  </si>
  <si>
    <t>Totale Friuli Centrale</t>
  </si>
  <si>
    <t>Tab. 9 - Imprese attive per settore di attività nell’Ambito territoriale del SSC  Agro Aquileiese  e in provincia di Udine: anno 2018</t>
  </si>
  <si>
    <t>Totale  Agro Aquileiese</t>
  </si>
  <si>
    <t>Tab. 9 - Imprese attive per settore di attività nell’Ambito territoriale del SSC  Riviera Bassa Friulana  e in provincia di Udine: anno 2018</t>
  </si>
  <si>
    <t>Totale Riviera Bassa Friulana</t>
  </si>
  <si>
    <t>Tab. 1.1 – Andamento del numero di imprese attive in Regione FVG e per provincia</t>
  </si>
  <si>
    <t>Graf. 1 - Numeri Indice a base fissa (base 2008=100) del numero di imprese attive per provincia e regione FVG</t>
  </si>
  <si>
    <t xml:space="preserve">     Periodo 2008-2018. Valori assoluti</t>
  </si>
  <si>
    <t>CONTESTO ECONOMICO PRODUTTIVO - REGIONE FVG</t>
  </si>
  <si>
    <t>CONTESTO ECONOMICO PRODUTTIVO - PROVINCIA DI GORIZIA</t>
  </si>
  <si>
    <t>CONTESTO ECONOMICO PRODUTTIVO - PROVINCIA DI TRIESTE</t>
  </si>
  <si>
    <t>CONTESTO ECONOMICO PRODUTTIVO - PROVINCIA DI PORDENONE</t>
  </si>
  <si>
    <t>CONTESTO ECONOMICO PRODUTTIVO - PROVINCIA DI UDINE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</si>
</sst>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_(* #,##0.00_);_(* \(#,##0.00\);_(* &quot;-&quot;??_);_(@_)"/>
    <numFmt numFmtId="166" formatCode="_(* #,##0_);_(* \(#,##0\);_(* &quot;-&quot;??_);_(@_)"/>
    <numFmt numFmtId="167" formatCode="0;[Black]0"/>
    <numFmt numFmtId="168" formatCode="#,##0.0"/>
  </numFmts>
  <fonts count="20" x14ac:knownFonts="1">
    <font>
      <sz val="10"/>
      <name val="Arial"/>
    </font>
    <font>
      <sz val="10"/>
      <name val="Arial"/>
    </font>
    <font>
      <b/>
      <sz val="12"/>
      <color rgb="FFFFFFFF"/>
      <name val="Calibri"/>
      <family val="2"/>
      <scheme val="minor"/>
    </font>
    <font>
      <i/>
      <sz val="10"/>
      <name val="Arial"/>
      <family val="2"/>
    </font>
    <font>
      <b/>
      <sz val="8"/>
      <color rgb="FFFFFFFF"/>
      <name val="Verdana"/>
      <family val="2"/>
    </font>
    <font>
      <sz val="8"/>
      <name val="Verdana"/>
      <family val="2"/>
    </font>
    <font>
      <sz val="8"/>
      <color rgb="FF000000"/>
      <name val="Verdana"/>
      <family val="2"/>
    </font>
    <font>
      <b/>
      <sz val="8"/>
      <name val="Verdana"/>
      <family val="2"/>
    </font>
    <font>
      <b/>
      <sz val="8"/>
      <color rgb="FF000000"/>
      <name val="Verdana"/>
      <family val="2"/>
    </font>
    <font>
      <sz val="10"/>
      <color rgb="FF000000"/>
      <name val="Times New Roman"/>
      <family val="1"/>
    </font>
    <font>
      <b/>
      <i/>
      <sz val="8"/>
      <color rgb="FF000000"/>
      <name val="Verdana"/>
      <family val="2"/>
    </font>
    <font>
      <sz val="9"/>
      <name val="Arial"/>
      <family val="2"/>
    </font>
    <font>
      <sz val="10"/>
      <name val="Arial"/>
      <family val="2"/>
    </font>
    <font>
      <i/>
      <sz val="7"/>
      <name val="Verdana"/>
      <family val="2"/>
    </font>
    <font>
      <b/>
      <sz val="9"/>
      <color indexed="8"/>
      <name val="Calibri"/>
      <family val="2"/>
    </font>
    <font>
      <b/>
      <sz val="10"/>
      <color rgb="FF376092"/>
      <name val="Calibri"/>
      <family val="2"/>
    </font>
    <font>
      <i/>
      <sz val="8"/>
      <name val="Verdana"/>
      <family val="2"/>
    </font>
    <font>
      <i/>
      <sz val="8"/>
      <color rgb="FF000000"/>
      <name val="Verdana"/>
      <family val="2"/>
    </font>
    <font>
      <b/>
      <i/>
      <sz val="8"/>
      <name val="Verdana"/>
      <family val="2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4659260841701"/>
        <bgColor theme="0" tint="-0.14996795556505021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 applyFill="1" applyAlignment="1">
      <alignment vertical="center"/>
    </xf>
    <xf numFmtId="0" fontId="0" fillId="0" borderId="0" xfId="0" applyFill="1"/>
    <xf numFmtId="0" fontId="4" fillId="2" borderId="2" xfId="0" applyFont="1" applyFill="1" applyBorder="1" applyAlignment="1">
      <alignment horizontal="center" vertical="center"/>
    </xf>
    <xf numFmtId="0" fontId="5" fillId="0" borderId="0" xfId="0" applyFont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 wrapText="1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7" fillId="3" borderId="0" xfId="0" applyFont="1" applyFill="1"/>
    <xf numFmtId="3" fontId="8" fillId="3" borderId="0" xfId="0" applyNumberFormat="1" applyFont="1" applyFill="1" applyAlignment="1">
      <alignment horizontal="right"/>
    </xf>
    <xf numFmtId="3" fontId="8" fillId="3" borderId="0" xfId="0" applyNumberFormat="1" applyFont="1" applyFill="1" applyAlignment="1">
      <alignment horizontal="right" wrapText="1"/>
    </xf>
    <xf numFmtId="164" fontId="8" fillId="3" borderId="0" xfId="0" applyNumberFormat="1" applyFont="1" applyFill="1" applyAlignment="1">
      <alignment horizontal="right"/>
    </xf>
    <xf numFmtId="0" fontId="7" fillId="3" borderId="2" xfId="0" applyFont="1" applyFill="1" applyBorder="1"/>
    <xf numFmtId="3" fontId="8" fillId="3" borderId="2" xfId="0" applyNumberFormat="1" applyFont="1" applyFill="1" applyBorder="1" applyAlignment="1">
      <alignment horizontal="right"/>
    </xf>
    <xf numFmtId="0" fontId="9" fillId="4" borderId="2" xfId="0" applyFont="1" applyFill="1" applyBorder="1"/>
    <xf numFmtId="0" fontId="10" fillId="4" borderId="2" xfId="0" applyFont="1" applyFill="1" applyBorder="1" applyAlignment="1">
      <alignment horizontal="right"/>
    </xf>
    <xf numFmtId="0" fontId="10" fillId="4" borderId="2" xfId="0" applyFont="1" applyFill="1" applyBorder="1" applyAlignment="1">
      <alignment horizontal="right" wrapText="1"/>
    </xf>
    <xf numFmtId="0" fontId="3" fillId="0" borderId="0" xfId="0" applyFont="1"/>
    <xf numFmtId="0" fontId="11" fillId="0" borderId="0" xfId="0" applyFont="1"/>
    <xf numFmtId="166" fontId="11" fillId="0" borderId="0" xfId="1" applyNumberFormat="1" applyFont="1"/>
    <xf numFmtId="0" fontId="12" fillId="0" borderId="0" xfId="0" applyFont="1"/>
    <xf numFmtId="0" fontId="0" fillId="0" borderId="0" xfId="0" applyBorder="1"/>
    <xf numFmtId="1" fontId="0" fillId="0" borderId="0" xfId="0" applyNumberFormat="1"/>
    <xf numFmtId="0" fontId="3" fillId="0" borderId="0" xfId="0" applyFont="1" applyFill="1"/>
    <xf numFmtId="0" fontId="13" fillId="0" borderId="0" xfId="0" applyFont="1"/>
    <xf numFmtId="0" fontId="14" fillId="0" borderId="0" xfId="0" applyFont="1" applyFill="1"/>
    <xf numFmtId="0" fontId="11" fillId="0" borderId="0" xfId="0" applyFont="1" applyFill="1"/>
    <xf numFmtId="166" fontId="11" fillId="5" borderId="0" xfId="1" applyNumberFormat="1" applyFont="1" applyFill="1"/>
    <xf numFmtId="166" fontId="11" fillId="6" borderId="0" xfId="1" applyNumberFormat="1" applyFont="1" applyFill="1"/>
    <xf numFmtId="3" fontId="11" fillId="0" borderId="0" xfId="0" applyNumberFormat="1" applyFont="1" applyFill="1"/>
    <xf numFmtId="1" fontId="11" fillId="0" borderId="0" xfId="0" applyNumberFormat="1" applyFont="1" applyFill="1"/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wrapText="1"/>
    </xf>
    <xf numFmtId="0" fontId="6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0" fontId="7" fillId="7" borderId="2" xfId="0" applyFont="1" applyFill="1" applyBorder="1" applyAlignment="1">
      <alignment wrapText="1"/>
    </xf>
    <xf numFmtId="0" fontId="8" fillId="7" borderId="2" xfId="0" applyFont="1" applyFill="1" applyBorder="1" applyAlignment="1">
      <alignment horizontal="right"/>
    </xf>
    <xf numFmtId="3" fontId="8" fillId="7" borderId="2" xfId="0" applyNumberFormat="1" applyFont="1" applyFill="1" applyBorder="1" applyAlignment="1">
      <alignment horizontal="right"/>
    </xf>
    <xf numFmtId="164" fontId="8" fillId="7" borderId="2" xfId="0" applyNumberFormat="1" applyFont="1" applyFill="1" applyBorder="1" applyAlignment="1">
      <alignment horizontal="right"/>
    </xf>
    <xf numFmtId="0" fontId="7" fillId="0" borderId="2" xfId="0" applyFont="1" applyBorder="1"/>
    <xf numFmtId="3" fontId="8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2" xfId="0" applyFont="1" applyBorder="1" applyAlignment="1">
      <alignment wrapText="1"/>
    </xf>
    <xf numFmtId="164" fontId="8" fillId="0" borderId="2" xfId="0" applyNumberFormat="1" applyFont="1" applyBorder="1" applyAlignment="1">
      <alignment horizontal="right"/>
    </xf>
    <xf numFmtId="166" fontId="11" fillId="8" borderId="0" xfId="1" applyNumberFormat="1" applyFont="1" applyFill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horizontal="center"/>
    </xf>
    <xf numFmtId="0" fontId="14" fillId="9" borderId="0" xfId="0" applyFont="1" applyFill="1"/>
    <xf numFmtId="167" fontId="11" fillId="8" borderId="0" xfId="1" applyNumberFormat="1" applyFont="1" applyFill="1"/>
    <xf numFmtId="0" fontId="15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0" fontId="7" fillId="7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12" fillId="0" borderId="2" xfId="0" applyFont="1" applyBorder="1"/>
    <xf numFmtId="166" fontId="11" fillId="0" borderId="2" xfId="1" applyNumberFormat="1" applyFont="1" applyBorder="1"/>
    <xf numFmtId="0" fontId="16" fillId="10" borderId="0" xfId="0" applyFont="1" applyFill="1" applyAlignment="1">
      <alignment horizontal="right"/>
    </xf>
    <xf numFmtId="168" fontId="17" fillId="10" borderId="0" xfId="0" applyNumberFormat="1" applyFont="1" applyFill="1" applyAlignment="1">
      <alignment horizontal="right"/>
    </xf>
    <xf numFmtId="0" fontId="7" fillId="11" borderId="0" xfId="0" applyFont="1" applyFill="1" applyBorder="1"/>
    <xf numFmtId="3" fontId="8" fillId="11" borderId="0" xfId="0" applyNumberFormat="1" applyFont="1" applyFill="1" applyBorder="1" applyAlignment="1">
      <alignment horizontal="right"/>
    </xf>
    <xf numFmtId="0" fontId="18" fillId="11" borderId="2" xfId="0" applyFont="1" applyFill="1" applyBorder="1" applyAlignment="1">
      <alignment horizontal="right" wrapText="1"/>
    </xf>
    <xf numFmtId="164" fontId="10" fillId="11" borderId="2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0" fillId="0" borderId="0" xfId="0" applyNumberFormat="1"/>
    <xf numFmtId="0" fontId="4" fillId="2" borderId="5" xfId="0" applyFont="1" applyFill="1" applyBorder="1" applyAlignment="1">
      <alignment horizontal="center"/>
    </xf>
    <xf numFmtId="3" fontId="6" fillId="0" borderId="0" xfId="0" applyNumberFormat="1" applyFont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68" fontId="8" fillId="3" borderId="5" xfId="0" applyNumberFormat="1" applyFont="1" applyFill="1" applyBorder="1" applyAlignment="1">
      <alignment horizontal="right"/>
    </xf>
    <xf numFmtId="0" fontId="19" fillId="0" borderId="0" xfId="0" applyFont="1"/>
    <xf numFmtId="0" fontId="6" fillId="0" borderId="2" xfId="0" applyFont="1" applyFill="1" applyBorder="1" applyAlignment="1">
      <alignment horizontal="right"/>
    </xf>
    <xf numFmtId="164" fontId="0" fillId="0" borderId="0" xfId="0" applyNumberForma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0" borderId="0" xfId="0" applyFont="1"/>
    <xf numFmtId="166" fontId="11" fillId="0" borderId="0" xfId="1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right"/>
    </xf>
    <xf numFmtId="0" fontId="5" fillId="0" borderId="2" xfId="0" applyFont="1" applyBorder="1" applyAlignment="1"/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1" fontId="6" fillId="0" borderId="2" xfId="1" applyNumberFormat="1" applyFont="1" applyBorder="1" applyAlignment="1">
      <alignment horizontal="right"/>
    </xf>
    <xf numFmtId="0" fontId="12" fillId="0" borderId="0" xfId="0" applyFont="1" applyFill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left" wrapText="1"/>
    </xf>
    <xf numFmtId="3" fontId="0" fillId="0" borderId="0" xfId="0" applyNumberFormat="1"/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'Regione FVG 2018'!$A$30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'Regione FVG 2018'!$B$29:$L$29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'Regione FVG 2018'!$B$30:$L$30</c:f>
              <c:numCache>
                <c:formatCode>0</c:formatCode>
                <c:ptCount val="11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  <c:pt idx="9">
                  <c:v>89.907690469314787</c:v>
                </c:pt>
                <c:pt idx="10">
                  <c:v>89.438674407257295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AA-4D50-B0CB-33D4C8AF9C0D}"/>
            </c:ext>
          </c:extLst>
        </c:ser>
        <c:ser>
          <c:idx val="1"/>
          <c:order val="1"/>
          <c:tx>
            <c:strRef>
              <c:f>'Regione FVG 2018'!$A$31</c:f>
              <c:strCache>
                <c:ptCount val="1"/>
                <c:pt idx="0">
                  <c:v>Provincia di Gorizia </c:v>
                </c:pt>
              </c:strCache>
            </c:strRef>
          </c:tx>
          <c:cat>
            <c:numRef>
              <c:f>'Regione FVG 2018'!$B$29:$L$29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'Regione FVG 2018'!$B$31:$L$31</c:f>
              <c:numCache>
                <c:formatCode>0</c:formatCode>
                <c:ptCount val="11"/>
                <c:pt idx="0">
                  <c:v>100</c:v>
                </c:pt>
                <c:pt idx="1">
                  <c:v>98.21393329386224</c:v>
                </c:pt>
                <c:pt idx="2">
                  <c:v>97.572528123149795</c:v>
                </c:pt>
                <c:pt idx="3">
                  <c:v>96.033155713439911</c:v>
                </c:pt>
                <c:pt idx="4">
                  <c:v>93.931320307874472</c:v>
                </c:pt>
                <c:pt idx="5">
                  <c:v>93.062956384448398</c:v>
                </c:pt>
                <c:pt idx="6">
                  <c:v>91.444641799881595</c:v>
                </c:pt>
                <c:pt idx="7">
                  <c:v>90.892046575883171</c:v>
                </c:pt>
                <c:pt idx="8">
                  <c:v>89.115847641602528</c:v>
                </c:pt>
                <c:pt idx="9">
                  <c:v>88.908624432603119</c:v>
                </c:pt>
                <c:pt idx="10">
                  <c:v>87.852772843891842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AA-4D50-B0CB-33D4C8AF9C0D}"/>
            </c:ext>
          </c:extLst>
        </c:ser>
        <c:ser>
          <c:idx val="2"/>
          <c:order val="2"/>
          <c:tx>
            <c:strRef>
              <c:f>'Regione FVG 2018'!$A$32</c:f>
              <c:strCache>
                <c:ptCount val="1"/>
                <c:pt idx="0">
                  <c:v>Provincia di Pordenone</c:v>
                </c:pt>
              </c:strCache>
            </c:strRef>
          </c:tx>
          <c:cat>
            <c:numRef>
              <c:f>'Regione FVG 2018'!$B$29:$L$29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'Regione FVG 2018'!$B$32:$L$32</c:f>
              <c:numCache>
                <c:formatCode>0</c:formatCode>
                <c:ptCount val="11"/>
                <c:pt idx="0">
                  <c:v>100</c:v>
                </c:pt>
                <c:pt idx="1">
                  <c:v>98.723420327076326</c:v>
                </c:pt>
                <c:pt idx="2">
                  <c:v>98.534577180194134</c:v>
                </c:pt>
                <c:pt idx="3">
                  <c:v>98.156890886429721</c:v>
                </c:pt>
                <c:pt idx="4">
                  <c:v>96.472410016240502</c:v>
                </c:pt>
                <c:pt idx="5">
                  <c:v>94.557540506855005</c:v>
                </c:pt>
                <c:pt idx="6">
                  <c:v>91.517165842051597</c:v>
                </c:pt>
                <c:pt idx="7">
                  <c:v>90.78445443214865</c:v>
                </c:pt>
                <c:pt idx="8">
                  <c:v>89.862899875363524</c:v>
                </c:pt>
                <c:pt idx="9">
                  <c:v>89.262378668278131</c:v>
                </c:pt>
                <c:pt idx="10">
                  <c:v>88.805378252823203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AA-4D50-B0CB-33D4C8AF9C0D}"/>
            </c:ext>
          </c:extLst>
        </c:ser>
        <c:ser>
          <c:idx val="3"/>
          <c:order val="3"/>
          <c:tx>
            <c:strRef>
              <c:f>'Regione FVG 2018'!$A$33</c:f>
              <c:strCache>
                <c:ptCount val="1"/>
                <c:pt idx="0">
                  <c:v>Provincia di Trieste</c:v>
                </c:pt>
              </c:strCache>
            </c:strRef>
          </c:tx>
          <c:cat>
            <c:numRef>
              <c:f>'Regione FVG 2018'!$B$29:$L$29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'Regione FVG 2018'!$B$33:$L$33</c:f>
              <c:numCache>
                <c:formatCode>0</c:formatCode>
                <c:ptCount val="11"/>
                <c:pt idx="0">
                  <c:v>100</c:v>
                </c:pt>
                <c:pt idx="1">
                  <c:v>98.41553964465659</c:v>
                </c:pt>
                <c:pt idx="2">
                  <c:v>98.196764783876958</c:v>
                </c:pt>
                <c:pt idx="3">
                  <c:v>97.65314240254574</c:v>
                </c:pt>
                <c:pt idx="4">
                  <c:v>96.115088835852561</c:v>
                </c:pt>
                <c:pt idx="5">
                  <c:v>95.856536727658451</c:v>
                </c:pt>
                <c:pt idx="6">
                  <c:v>94.729514717581537</c:v>
                </c:pt>
                <c:pt idx="7">
                  <c:v>94.205780959957579</c:v>
                </c:pt>
                <c:pt idx="8">
                  <c:v>93.456642800318207</c:v>
                </c:pt>
                <c:pt idx="9">
                  <c:v>92.376027578891538</c:v>
                </c:pt>
                <c:pt idx="10">
                  <c:v>92.429063908777508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AA-4D50-B0CB-33D4C8AF9C0D}"/>
            </c:ext>
          </c:extLst>
        </c:ser>
        <c:ser>
          <c:idx val="4"/>
          <c:order val="4"/>
          <c:tx>
            <c:strRef>
              <c:f>'Regione FVG 2018'!$A$34</c:f>
              <c:strCache>
                <c:ptCount val="1"/>
                <c:pt idx="0">
                  <c:v>Provincia di Udine</c:v>
                </c:pt>
              </c:strCache>
            </c:strRef>
          </c:tx>
          <c:cat>
            <c:numRef>
              <c:f>'Regione FVG 2018'!$B$29:$L$29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'Regione FVG 2018'!$B$34:$L$34</c:f>
              <c:numCache>
                <c:formatCode>0</c:formatCode>
                <c:ptCount val="11"/>
                <c:pt idx="0">
                  <c:v>100</c:v>
                </c:pt>
                <c:pt idx="1">
                  <c:v>98.212526678706297</c:v>
                </c:pt>
                <c:pt idx="2">
                  <c:v>97.83902479067477</c:v>
                </c:pt>
                <c:pt idx="3">
                  <c:v>97.430635363651291</c:v>
                </c:pt>
                <c:pt idx="4">
                  <c:v>96.162370710884915</c:v>
                </c:pt>
                <c:pt idx="5">
                  <c:v>94.34821868330323</c:v>
                </c:pt>
                <c:pt idx="6">
                  <c:v>92.296010507305866</c:v>
                </c:pt>
                <c:pt idx="7">
                  <c:v>91.450500738794943</c:v>
                </c:pt>
                <c:pt idx="8">
                  <c:v>90.414135609916272</c:v>
                </c:pt>
                <c:pt idx="9">
                  <c:v>89.702019372845172</c:v>
                </c:pt>
                <c:pt idx="10">
                  <c:v>89.186915120669838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8AA-4D50-B0CB-33D4C8AF9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56672"/>
        <c:axId val="159855680"/>
      </c:lineChart>
      <c:catAx>
        <c:axId val="9935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9855680"/>
        <c:crosses val="autoZero"/>
        <c:auto val="1"/>
        <c:lblAlgn val="ctr"/>
        <c:lblOffset val="100"/>
        <c:noMultiLvlLbl val="0"/>
      </c:catAx>
      <c:valAx>
        <c:axId val="159855680"/>
        <c:scaling>
          <c:orientation val="minMax"/>
          <c:max val="102"/>
          <c:min val="86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9356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'Provincia di Udine'!$A$24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0D-468C-9E4D-52B98A39F0AD}"/>
                </c:ext>
              </c:extLst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0D-468C-9E4D-52B98A39F0AD}"/>
                </c:ext>
              </c:extLst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0D-468C-9E4D-52B98A39F0AD}"/>
                </c:ext>
              </c:extLst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0D-468C-9E4D-52B98A39F0AD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'Provincia di Udine'!$B$23:$L$23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'Provincia di Udine'!$B$24:$L$24</c:f>
              <c:numCache>
                <c:formatCode>_(* #,##0_);_(* \(#,##0\);_(* "-"??_);_(@_)</c:formatCode>
                <c:ptCount val="11"/>
                <c:pt idx="0">
                  <c:v>3231</c:v>
                </c:pt>
                <c:pt idx="1">
                  <c:v>2786</c:v>
                </c:pt>
                <c:pt idx="2">
                  <c:v>3175</c:v>
                </c:pt>
                <c:pt idx="3">
                  <c:v>2981</c:v>
                </c:pt>
                <c:pt idx="4">
                  <c:v>2614</c:v>
                </c:pt>
                <c:pt idx="5">
                  <c:v>2703</c:v>
                </c:pt>
                <c:pt idx="6">
                  <c:v>2556</c:v>
                </c:pt>
                <c:pt idx="7">
                  <c:v>2533</c:v>
                </c:pt>
                <c:pt idx="8">
                  <c:v>2401</c:v>
                </c:pt>
                <c:pt idx="9">
                  <c:v>2100</c:v>
                </c:pt>
                <c:pt idx="10">
                  <c:v>2555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0D-468C-9E4D-52B98A39F0AD}"/>
            </c:ext>
          </c:extLst>
        </c:ser>
        <c:ser>
          <c:idx val="1"/>
          <c:order val="1"/>
          <c:tx>
            <c:strRef>
              <c:f>'Provincia di Udine'!$A$25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0D-468C-9E4D-52B98A39F0AD}"/>
                </c:ext>
              </c:extLst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0D-468C-9E4D-52B98A39F0AD}"/>
                </c:ext>
              </c:extLst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0D-468C-9E4D-52B98A39F0AD}"/>
                </c:ext>
              </c:extLst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0D-468C-9E4D-52B98A39F0AD}"/>
                </c:ext>
              </c:extLst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0D-468C-9E4D-52B98A39F0AD}"/>
                </c:ext>
              </c:extLst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'Provincia di Udine'!$B$23:$L$23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'Provincia di Udine'!$B$25:$L$25</c:f>
              <c:numCache>
                <c:formatCode>_(* #,##0_);_(* \(#,##0\);_(* "-"??_);_(@_)</c:formatCode>
                <c:ptCount val="11"/>
                <c:pt idx="0">
                  <c:v>-4337</c:v>
                </c:pt>
                <c:pt idx="1">
                  <c:v>-3520</c:v>
                </c:pt>
                <c:pt idx="2">
                  <c:v>-3166</c:v>
                </c:pt>
                <c:pt idx="3">
                  <c:v>-3099</c:v>
                </c:pt>
                <c:pt idx="4">
                  <c:v>-3103</c:v>
                </c:pt>
                <c:pt idx="5">
                  <c:v>-3319</c:v>
                </c:pt>
                <c:pt idx="6">
                  <c:v>-3379</c:v>
                </c:pt>
                <c:pt idx="7">
                  <c:v>-2897</c:v>
                </c:pt>
                <c:pt idx="8">
                  <c:v>-2830</c:v>
                </c:pt>
                <c:pt idx="9">
                  <c:v>-2760</c:v>
                </c:pt>
                <c:pt idx="10">
                  <c:v>-2766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F0D-468C-9E4D-52B98A39F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80111360"/>
        <c:axId val="163411008"/>
      </c:barChart>
      <c:lineChart>
        <c:grouping val="standard"/>
        <c:varyColors val="0"/>
        <c:ser>
          <c:idx val="2"/>
          <c:order val="2"/>
          <c:tx>
            <c:strRef>
              <c:f>'Provincia di Udine'!$A$26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F0D-468C-9E4D-52B98A39F0AD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'Provincia di Udine'!$B$23:$L$23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'Provincia di Udine'!$B$26:$L$26</c:f>
              <c:numCache>
                <c:formatCode>0</c:formatCode>
                <c:ptCount val="11"/>
                <c:pt idx="0" formatCode="#,##0">
                  <c:v>-1106</c:v>
                </c:pt>
                <c:pt idx="1">
                  <c:v>-734</c:v>
                </c:pt>
                <c:pt idx="2">
                  <c:v>9</c:v>
                </c:pt>
                <c:pt idx="3">
                  <c:v>-118</c:v>
                </c:pt>
                <c:pt idx="4">
                  <c:v>-489</c:v>
                </c:pt>
                <c:pt idx="5">
                  <c:v>-616</c:v>
                </c:pt>
                <c:pt idx="6">
                  <c:v>-823</c:v>
                </c:pt>
                <c:pt idx="7">
                  <c:v>-364</c:v>
                </c:pt>
                <c:pt idx="8">
                  <c:v>-429</c:v>
                </c:pt>
                <c:pt idx="9">
                  <c:v>-660</c:v>
                </c:pt>
                <c:pt idx="10">
                  <c:v>-211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F0D-468C-9E4D-52B98A39F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111360"/>
        <c:axId val="163411008"/>
      </c:lineChart>
      <c:catAx>
        <c:axId val="18011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63411008"/>
        <c:crosses val="autoZero"/>
        <c:auto val="1"/>
        <c:lblAlgn val="ctr"/>
        <c:lblOffset val="100"/>
        <c:noMultiLvlLbl val="0"/>
      </c:catAx>
      <c:valAx>
        <c:axId val="163411008"/>
        <c:scaling>
          <c:orientation val="minMax"/>
          <c:max val="5000"/>
          <c:min val="-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80111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72108268397914432"/>
          <c:h val="0.84915773378794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'Regione FVG 2018'!$A$55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2-478C-85C1-01E9C933C58F}"/>
                </c:ext>
              </c:extLst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82-478C-85C1-01E9C933C58F}"/>
                </c:ext>
              </c:extLst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2-478C-85C1-01E9C933C58F}"/>
                </c:ext>
              </c:extLst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82-478C-85C1-01E9C933C58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'Regione FVG 2018'!$B$54:$L$54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'Regione FVG 2018'!$B$55:$L$55</c:f>
              <c:numCache>
                <c:formatCode>_(* #,##0_);_(* \(#,##0\);_(* "-"??_);_(@_)</c:formatCode>
                <c:ptCount val="11"/>
                <c:pt idx="0">
                  <c:v>6804</c:v>
                </c:pt>
                <c:pt idx="1">
                  <c:v>6256</c:v>
                </c:pt>
                <c:pt idx="2">
                  <c:v>6871</c:v>
                </c:pt>
                <c:pt idx="3">
                  <c:v>6410</c:v>
                </c:pt>
                <c:pt idx="4">
                  <c:v>5840</c:v>
                </c:pt>
                <c:pt idx="5">
                  <c:v>6180</c:v>
                </c:pt>
                <c:pt idx="6">
                  <c:v>5766</c:v>
                </c:pt>
                <c:pt idx="7">
                  <c:v>5706</c:v>
                </c:pt>
                <c:pt idx="8">
                  <c:v>5264</c:v>
                </c:pt>
                <c:pt idx="9">
                  <c:v>5368</c:v>
                </c:pt>
                <c:pt idx="10">
                  <c:v>5450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82-478C-85C1-01E9C933C58F}"/>
            </c:ext>
          </c:extLst>
        </c:ser>
        <c:ser>
          <c:idx val="1"/>
          <c:order val="1"/>
          <c:tx>
            <c:strRef>
              <c:f>'Regione FVG 2018'!$A$56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6.313145436259719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2-478C-85C1-01E9C933C58F}"/>
                </c:ext>
              </c:extLst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2-478C-85C1-01E9C933C58F}"/>
                </c:ext>
              </c:extLst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82-478C-85C1-01E9C933C58F}"/>
                </c:ext>
              </c:extLst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82-478C-85C1-01E9C933C58F}"/>
                </c:ext>
              </c:extLst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82-478C-85C1-01E9C933C58F}"/>
                </c:ext>
              </c:extLst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'Regione FVG 2018'!$B$54:$L$54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'Regione FVG 2018'!$B$56:$L$56</c:f>
              <c:numCache>
                <c:formatCode>0;[Black]0</c:formatCode>
                <c:ptCount val="11"/>
                <c:pt idx="0">
                  <c:v>-9985</c:v>
                </c:pt>
                <c:pt idx="1">
                  <c:v>-7873</c:v>
                </c:pt>
                <c:pt idx="2">
                  <c:v>-6786</c:v>
                </c:pt>
                <c:pt idx="3">
                  <c:v>-6763</c:v>
                </c:pt>
                <c:pt idx="4">
                  <c:v>-7008</c:v>
                </c:pt>
                <c:pt idx="5">
                  <c:v>-7287</c:v>
                </c:pt>
                <c:pt idx="6">
                  <c:v>-7766</c:v>
                </c:pt>
                <c:pt idx="7">
                  <c:v>-6312</c:v>
                </c:pt>
                <c:pt idx="8">
                  <c:v>-6242</c:v>
                </c:pt>
                <c:pt idx="9">
                  <c:v>-5971</c:v>
                </c:pt>
                <c:pt idx="10">
                  <c:v>-5944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182-478C-85C1-01E9C933C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00190720"/>
        <c:axId val="179938432"/>
      </c:barChart>
      <c:lineChart>
        <c:grouping val="standard"/>
        <c:varyColors val="0"/>
        <c:ser>
          <c:idx val="2"/>
          <c:order val="2"/>
          <c:tx>
            <c:strRef>
              <c:f>'Regione FVG 2018'!$A$57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82-478C-85C1-01E9C933C58F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'Regione FVG 2018'!$B$54:$L$54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'Regione FVG 2018'!$B$57:$L$57</c:f>
              <c:numCache>
                <c:formatCode>#,##0</c:formatCode>
                <c:ptCount val="11"/>
                <c:pt idx="0">
                  <c:v>-3181</c:v>
                </c:pt>
                <c:pt idx="1">
                  <c:v>-1617</c:v>
                </c:pt>
                <c:pt idx="2">
                  <c:v>85</c:v>
                </c:pt>
                <c:pt idx="3">
                  <c:v>-353</c:v>
                </c:pt>
                <c:pt idx="4">
                  <c:v>-1168</c:v>
                </c:pt>
                <c:pt idx="5">
                  <c:v>-1107</c:v>
                </c:pt>
                <c:pt idx="6">
                  <c:v>-2000</c:v>
                </c:pt>
                <c:pt idx="7">
                  <c:v>-606</c:v>
                </c:pt>
                <c:pt idx="8">
                  <c:v>-978</c:v>
                </c:pt>
                <c:pt idx="9">
                  <c:v>-603</c:v>
                </c:pt>
                <c:pt idx="10">
                  <c:v>-494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182-478C-85C1-01E9C933C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90720"/>
        <c:axId val="179938432"/>
      </c:lineChart>
      <c:catAx>
        <c:axId val="10019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79938432"/>
        <c:crosses val="autoZero"/>
        <c:auto val="1"/>
        <c:lblAlgn val="ctr"/>
        <c:lblOffset val="100"/>
        <c:noMultiLvlLbl val="0"/>
      </c:catAx>
      <c:valAx>
        <c:axId val="179938432"/>
        <c:scaling>
          <c:orientation val="minMax"/>
          <c:max val="10000"/>
          <c:min val="-1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00190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700787401574804"/>
          <c:y val="0.33974472817066087"/>
          <c:w val="0.18283775275754086"/>
          <c:h val="0.2477111389113743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71557614549740545"/>
          <c:h val="0.84915773378794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'Regione FVG 2018'!$A$80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81-48EB-BF76-EE54DBF8B1E1}"/>
                </c:ext>
              </c:extLst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81-48EB-BF76-EE54DBF8B1E1}"/>
                </c:ext>
              </c:extLst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81-48EB-BF76-EE54DBF8B1E1}"/>
                </c:ext>
              </c:extLst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81-48EB-BF76-EE54DBF8B1E1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'Regione FVG 2018'!$B$79:$L$79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'Regione FVG 2018'!$B$80:$L$80</c:f>
              <c:numCache>
                <c:formatCode>_(* #,##0_);_(* \(#,##0\);_(* "-"??_);_(@_)</c:formatCode>
                <c:ptCount val="11"/>
                <c:pt idx="0">
                  <c:v>749</c:v>
                </c:pt>
                <c:pt idx="1">
                  <c:v>715</c:v>
                </c:pt>
                <c:pt idx="2">
                  <c:v>744</c:v>
                </c:pt>
                <c:pt idx="3">
                  <c:v>729</c:v>
                </c:pt>
                <c:pt idx="4">
                  <c:v>646</c:v>
                </c:pt>
                <c:pt idx="5">
                  <c:v>726</c:v>
                </c:pt>
                <c:pt idx="6">
                  <c:v>668</c:v>
                </c:pt>
                <c:pt idx="7">
                  <c:v>692</c:v>
                </c:pt>
                <c:pt idx="8">
                  <c:v>546</c:v>
                </c:pt>
                <c:pt idx="9">
                  <c:v>619</c:v>
                </c:pt>
                <c:pt idx="10">
                  <c:v>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81-48EB-BF76-EE54DBF8B1E1}"/>
            </c:ext>
          </c:extLst>
        </c:ser>
        <c:ser>
          <c:idx val="1"/>
          <c:order val="1"/>
          <c:tx>
            <c:strRef>
              <c:f>'Regione FVG 2018'!$A$81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2.5748603854424738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81-48EB-BF76-EE54DBF8B1E1}"/>
                </c:ext>
              </c:extLst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81-48EB-BF76-EE54DBF8B1E1}"/>
                </c:ext>
              </c:extLst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81-48EB-BF76-EE54DBF8B1E1}"/>
                </c:ext>
              </c:extLst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81-48EB-BF76-EE54DBF8B1E1}"/>
                </c:ext>
              </c:extLst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81-48EB-BF76-EE54DBF8B1E1}"/>
                </c:ext>
              </c:extLst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'Regione FVG 2018'!$B$79:$L$79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'Regione FVG 2018'!$B$81:$L$81</c:f>
              <c:numCache>
                <c:formatCode>0;[Black]0</c:formatCode>
                <c:ptCount val="11"/>
                <c:pt idx="0">
                  <c:v>-1133</c:v>
                </c:pt>
                <c:pt idx="1">
                  <c:v>-950</c:v>
                </c:pt>
                <c:pt idx="2">
                  <c:v>-724</c:v>
                </c:pt>
                <c:pt idx="3">
                  <c:v>-828</c:v>
                </c:pt>
                <c:pt idx="4">
                  <c:v>-809</c:v>
                </c:pt>
                <c:pt idx="5">
                  <c:v>-754</c:v>
                </c:pt>
                <c:pt idx="6">
                  <c:v>-809</c:v>
                </c:pt>
                <c:pt idx="7">
                  <c:v>-736</c:v>
                </c:pt>
                <c:pt idx="8">
                  <c:v>-744</c:v>
                </c:pt>
                <c:pt idx="9">
                  <c:v>-638</c:v>
                </c:pt>
                <c:pt idx="10">
                  <c:v>-745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81-48EB-BF76-EE54DBF8B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07834368"/>
        <c:axId val="179941312"/>
      </c:barChart>
      <c:lineChart>
        <c:grouping val="standard"/>
        <c:varyColors val="0"/>
        <c:ser>
          <c:idx val="2"/>
          <c:order val="2"/>
          <c:tx>
            <c:strRef>
              <c:f>'Regione FVG 2018'!$A$82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181-48EB-BF76-EE54DBF8B1E1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'Regione FVG 2018'!$B$79:$L$79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'Regione FVG 2018'!$B$82:$L$82</c:f>
              <c:numCache>
                <c:formatCode>0</c:formatCode>
                <c:ptCount val="11"/>
                <c:pt idx="0">
                  <c:v>-384</c:v>
                </c:pt>
                <c:pt idx="1">
                  <c:v>-235</c:v>
                </c:pt>
                <c:pt idx="2">
                  <c:v>20</c:v>
                </c:pt>
                <c:pt idx="3">
                  <c:v>-99</c:v>
                </c:pt>
                <c:pt idx="4">
                  <c:v>-163</c:v>
                </c:pt>
                <c:pt idx="5">
                  <c:v>-28</c:v>
                </c:pt>
                <c:pt idx="6">
                  <c:v>-141</c:v>
                </c:pt>
                <c:pt idx="7">
                  <c:v>-44</c:v>
                </c:pt>
                <c:pt idx="8">
                  <c:v>-198</c:v>
                </c:pt>
                <c:pt idx="9">
                  <c:v>-19</c:v>
                </c:pt>
                <c:pt idx="10">
                  <c:v>-150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181-48EB-BF76-EE54DBF8B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34368"/>
        <c:axId val="179941312"/>
      </c:lineChart>
      <c:catAx>
        <c:axId val="10783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79941312"/>
        <c:crosses val="autoZero"/>
        <c:auto val="1"/>
        <c:lblAlgn val="ctr"/>
        <c:lblOffset val="100"/>
        <c:noMultiLvlLbl val="0"/>
      </c:catAx>
      <c:valAx>
        <c:axId val="179941312"/>
        <c:scaling>
          <c:orientation val="minMax"/>
          <c:max val="1200"/>
          <c:min val="-12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07834368"/>
        <c:crosses val="autoZero"/>
        <c:crossBetween val="between"/>
        <c:majorUnit val="300"/>
      </c:valAx>
    </c:plotArea>
    <c:legend>
      <c:legendPos val="r"/>
      <c:layout>
        <c:manualLayout>
          <c:xMode val="edge"/>
          <c:yMode val="edge"/>
          <c:x val="0.81841690266887113"/>
          <c:y val="0.33974472817066087"/>
          <c:w val="0.18142878190122286"/>
          <c:h val="0.2477111389113743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71975820983542116"/>
          <c:h val="0.84915773378794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'Regione FVG 2018'!$A$101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CB-4341-95CB-4EC0B1DAF167}"/>
                </c:ext>
              </c:extLst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CB-4341-95CB-4EC0B1DAF167}"/>
                </c:ext>
              </c:extLst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CB-4341-95CB-4EC0B1DAF167}"/>
                </c:ext>
              </c:extLst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CB-4341-95CB-4EC0B1DAF167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'Regione FVG 2018'!$B$100:$L$100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'Regione FVG 2018'!$B$101:$L$101</c:f>
              <c:numCache>
                <c:formatCode>_(* #,##0_);_(* \(#,##0\);_(* "-"??_);_(@_)</c:formatCode>
                <c:ptCount val="11"/>
                <c:pt idx="0">
                  <c:v>1656</c:v>
                </c:pt>
                <c:pt idx="1">
                  <c:v>1615</c:v>
                </c:pt>
                <c:pt idx="2">
                  <c:v>1777</c:v>
                </c:pt>
                <c:pt idx="3">
                  <c:v>1585</c:v>
                </c:pt>
                <c:pt idx="4">
                  <c:v>1510</c:v>
                </c:pt>
                <c:pt idx="5">
                  <c:v>1682</c:v>
                </c:pt>
                <c:pt idx="6">
                  <c:v>1499</c:v>
                </c:pt>
                <c:pt idx="7">
                  <c:v>1456</c:v>
                </c:pt>
                <c:pt idx="8">
                  <c:v>1352</c:v>
                </c:pt>
                <c:pt idx="9">
                  <c:v>1378</c:v>
                </c:pt>
                <c:pt idx="10">
                  <c:v>1365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CB-4341-95CB-4EC0B1DAF167}"/>
            </c:ext>
          </c:extLst>
        </c:ser>
        <c:ser>
          <c:idx val="1"/>
          <c:order val="1"/>
          <c:tx>
            <c:strRef>
              <c:f>'Regione FVG 2018'!$A$102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328787172631458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CB-4341-95CB-4EC0B1DAF167}"/>
                </c:ext>
              </c:extLst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CB-4341-95CB-4EC0B1DAF167}"/>
                </c:ext>
              </c:extLst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CB-4341-95CB-4EC0B1DAF167}"/>
                </c:ext>
              </c:extLst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CB-4341-95CB-4EC0B1DAF167}"/>
                </c:ext>
              </c:extLst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CB-4341-95CB-4EC0B1DAF167}"/>
                </c:ext>
              </c:extLst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'Regione FVG 2018'!$B$100:$L$100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'Regione FVG 2018'!$B$102:$L$102</c:f>
              <c:numCache>
                <c:formatCode>_(* #,##0_);_(* \(#,##0\);_(* "-"??_);_(@_)</c:formatCode>
                <c:ptCount val="11"/>
                <c:pt idx="0">
                  <c:v>-2061</c:v>
                </c:pt>
                <c:pt idx="1">
                  <c:v>-1996</c:v>
                </c:pt>
                <c:pt idx="2">
                  <c:v>-1787</c:v>
                </c:pt>
                <c:pt idx="3">
                  <c:v>-1690</c:v>
                </c:pt>
                <c:pt idx="4">
                  <c:v>-1902</c:v>
                </c:pt>
                <c:pt idx="5">
                  <c:v>-2111</c:v>
                </c:pt>
                <c:pt idx="6">
                  <c:v>-2300</c:v>
                </c:pt>
                <c:pt idx="7">
                  <c:v>-1556</c:v>
                </c:pt>
                <c:pt idx="8">
                  <c:v>-1580</c:v>
                </c:pt>
                <c:pt idx="9">
                  <c:v>-1525</c:v>
                </c:pt>
                <c:pt idx="10">
                  <c:v>-1487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0CB-4341-95CB-4EC0B1DAF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52382464"/>
        <c:axId val="179943616"/>
      </c:barChart>
      <c:lineChart>
        <c:grouping val="standard"/>
        <c:varyColors val="0"/>
        <c:ser>
          <c:idx val="2"/>
          <c:order val="2"/>
          <c:tx>
            <c:strRef>
              <c:f>'Regione FVG 2018'!$A$103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'Regione FVG 2018'!$B$100:$L$100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'Regione FVG 2018'!$B$103:$L$103</c:f>
              <c:numCache>
                <c:formatCode>0</c:formatCode>
                <c:ptCount val="11"/>
                <c:pt idx="0">
                  <c:v>-405</c:v>
                </c:pt>
                <c:pt idx="1">
                  <c:v>-381</c:v>
                </c:pt>
                <c:pt idx="2">
                  <c:v>-10</c:v>
                </c:pt>
                <c:pt idx="3">
                  <c:v>-105</c:v>
                </c:pt>
                <c:pt idx="4">
                  <c:v>-392</c:v>
                </c:pt>
                <c:pt idx="5">
                  <c:v>-429</c:v>
                </c:pt>
                <c:pt idx="6">
                  <c:v>-801</c:v>
                </c:pt>
                <c:pt idx="7">
                  <c:v>-100</c:v>
                </c:pt>
                <c:pt idx="8">
                  <c:v>-228</c:v>
                </c:pt>
                <c:pt idx="9">
                  <c:v>-147</c:v>
                </c:pt>
                <c:pt idx="10">
                  <c:v>-122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0CB-4341-95CB-4EC0B1DAF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82464"/>
        <c:axId val="179943616"/>
      </c:lineChart>
      <c:catAx>
        <c:axId val="15238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79943616"/>
        <c:crosses val="autoZero"/>
        <c:auto val="1"/>
        <c:lblAlgn val="ctr"/>
        <c:lblOffset val="100"/>
        <c:noMultiLvlLbl val="0"/>
      </c:catAx>
      <c:valAx>
        <c:axId val="179943616"/>
        <c:scaling>
          <c:orientation val="minMax"/>
          <c:max val="2500"/>
          <c:min val="-2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52382464"/>
        <c:crosses val="autoZero"/>
        <c:crossBetween val="between"/>
        <c:majorUnit val="500"/>
      </c:valAx>
    </c:plotArea>
    <c:legend>
      <c:legendPos val="r"/>
      <c:layout>
        <c:manualLayout>
          <c:xMode val="edge"/>
          <c:yMode val="edge"/>
          <c:x val="0.83507671977895959"/>
          <c:y val="0.33974472817066087"/>
          <c:w val="0.16476885777627312"/>
          <c:h val="0.2477111389113743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7253479599272955"/>
          <c:h val="0.84915773378794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'Regione FVG 2018'!$A$124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E7A-4D7F-B18C-6BD4A511B26B}"/>
                </c:ext>
              </c:extLst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E7A-4D7F-B18C-6BD4A511B26B}"/>
                </c:ext>
              </c:extLst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E7A-4D7F-B18C-6BD4A511B26B}"/>
                </c:ext>
              </c:extLst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E7A-4D7F-B18C-6BD4A511B26B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'Regione FVG 2018'!$B$123:$L$123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'Regione FVG 2018'!$B$124:$L$124</c:f>
              <c:numCache>
                <c:formatCode>_(* #,##0_);_(* \(#,##0\);_(* "-"??_);_(@_)</c:formatCode>
                <c:ptCount val="11"/>
                <c:pt idx="0">
                  <c:v>1168</c:v>
                </c:pt>
                <c:pt idx="1">
                  <c:v>1140</c:v>
                </c:pt>
                <c:pt idx="2">
                  <c:v>1175</c:v>
                </c:pt>
                <c:pt idx="3">
                  <c:v>1115</c:v>
                </c:pt>
                <c:pt idx="4">
                  <c:v>1070</c:v>
                </c:pt>
                <c:pt idx="5">
                  <c:v>1069</c:v>
                </c:pt>
                <c:pt idx="6">
                  <c:v>1043</c:v>
                </c:pt>
                <c:pt idx="7">
                  <c:v>1025</c:v>
                </c:pt>
                <c:pt idx="8">
                  <c:v>965</c:v>
                </c:pt>
                <c:pt idx="9">
                  <c:v>971</c:v>
                </c:pt>
                <c:pt idx="10">
                  <c:v>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7A-4D7F-B18C-6BD4A511B26B}"/>
            </c:ext>
          </c:extLst>
        </c:ser>
        <c:ser>
          <c:idx val="1"/>
          <c:order val="1"/>
          <c:tx>
            <c:strRef>
              <c:f>'Regione FVG 2018'!$A$125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5.89787491516829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E7A-4D7F-B18C-6BD4A511B26B}"/>
                </c:ext>
              </c:extLst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E7A-4D7F-B18C-6BD4A511B26B}"/>
                </c:ext>
              </c:extLst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E7A-4D7F-B18C-6BD4A511B26B}"/>
                </c:ext>
              </c:extLst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E7A-4D7F-B18C-6BD4A511B26B}"/>
                </c:ext>
              </c:extLst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E7A-4D7F-B18C-6BD4A511B26B}"/>
                </c:ext>
              </c:extLst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'Regione FVG 2018'!$B$123:$L$123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'Regione FVG 2018'!$B$125:$L$125</c:f>
              <c:numCache>
                <c:formatCode>_(* #,##0_);_(* \(#,##0\);_(* "-"??_);_(@_)</c:formatCode>
                <c:ptCount val="11"/>
                <c:pt idx="0">
                  <c:v>-2454</c:v>
                </c:pt>
                <c:pt idx="1">
                  <c:v>-1407</c:v>
                </c:pt>
                <c:pt idx="2">
                  <c:v>-1109</c:v>
                </c:pt>
                <c:pt idx="3">
                  <c:v>-1146</c:v>
                </c:pt>
                <c:pt idx="4">
                  <c:v>-1194</c:v>
                </c:pt>
                <c:pt idx="5">
                  <c:v>-1103</c:v>
                </c:pt>
                <c:pt idx="6">
                  <c:v>-1278</c:v>
                </c:pt>
                <c:pt idx="7">
                  <c:v>-1123</c:v>
                </c:pt>
                <c:pt idx="8">
                  <c:v>-1088</c:v>
                </c:pt>
                <c:pt idx="9">
                  <c:v>-1048</c:v>
                </c:pt>
                <c:pt idx="10">
                  <c:v>-946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E7A-4D7F-B18C-6BD4A511B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58496768"/>
        <c:axId val="201810496"/>
      </c:barChart>
      <c:lineChart>
        <c:grouping val="standard"/>
        <c:varyColors val="0"/>
        <c:ser>
          <c:idx val="2"/>
          <c:order val="2"/>
          <c:tx>
            <c:strRef>
              <c:f>'Regione FVG 2018'!$A$126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4003417652638304E-2"/>
                  <c:y val="-3.1183718857572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E7A-4D7F-B18C-6BD4A511B26B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'Regione FVG 2018'!$B$123:$L$123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'Regione FVG 2018'!$B$126:$L$126</c:f>
              <c:numCache>
                <c:formatCode>0</c:formatCode>
                <c:ptCount val="11"/>
                <c:pt idx="0">
                  <c:v>-1286</c:v>
                </c:pt>
                <c:pt idx="1">
                  <c:v>-267</c:v>
                </c:pt>
                <c:pt idx="2">
                  <c:v>66</c:v>
                </c:pt>
                <c:pt idx="3">
                  <c:v>-31</c:v>
                </c:pt>
                <c:pt idx="4">
                  <c:v>-124</c:v>
                </c:pt>
                <c:pt idx="5">
                  <c:v>-34</c:v>
                </c:pt>
                <c:pt idx="6">
                  <c:v>-235</c:v>
                </c:pt>
                <c:pt idx="7">
                  <c:v>-98</c:v>
                </c:pt>
                <c:pt idx="8">
                  <c:v>-123</c:v>
                </c:pt>
                <c:pt idx="9">
                  <c:v>-77</c:v>
                </c:pt>
                <c:pt idx="10">
                  <c:v>-11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E7A-4D7F-B18C-6BD4A511B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96768"/>
        <c:axId val="201810496"/>
      </c:lineChart>
      <c:catAx>
        <c:axId val="15849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01810496"/>
        <c:crosses val="autoZero"/>
        <c:auto val="1"/>
        <c:lblAlgn val="ctr"/>
        <c:lblOffset val="100"/>
        <c:noMultiLvlLbl val="0"/>
      </c:catAx>
      <c:valAx>
        <c:axId val="201810496"/>
        <c:scaling>
          <c:orientation val="minMax"/>
          <c:max val="2500"/>
          <c:min val="-2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58496768"/>
        <c:crosses val="autoZero"/>
        <c:crossBetween val="between"/>
        <c:majorUnit val="500"/>
      </c:valAx>
    </c:plotArea>
    <c:legend>
      <c:legendPos val="r"/>
      <c:layout>
        <c:manualLayout>
          <c:xMode val="edge"/>
          <c:yMode val="edge"/>
          <c:x val="0.84206061894088824"/>
          <c:y val="0.33974472817066087"/>
          <c:w val="0.15778490711994764"/>
          <c:h val="0.2477111389113743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73224087280352101"/>
          <c:h val="0.84915773378794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'Regione FVG 2018'!$A$146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322-4E63-9F32-9D8D4995EF4C}"/>
                </c:ext>
              </c:extLst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322-4E63-9F32-9D8D4995EF4C}"/>
                </c:ext>
              </c:extLst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322-4E63-9F32-9D8D4995EF4C}"/>
                </c:ext>
              </c:extLst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322-4E63-9F32-9D8D4995EF4C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'Regione FVG 2018'!$B$145:$L$145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'Regione FVG 2018'!$B$146:$L$146</c:f>
              <c:numCache>
                <c:formatCode>_(* #,##0_);_(* \(#,##0\);_(* "-"??_);_(@_)</c:formatCode>
                <c:ptCount val="11"/>
                <c:pt idx="0">
                  <c:v>3231</c:v>
                </c:pt>
                <c:pt idx="1">
                  <c:v>2786</c:v>
                </c:pt>
                <c:pt idx="2">
                  <c:v>3175</c:v>
                </c:pt>
                <c:pt idx="3">
                  <c:v>2981</c:v>
                </c:pt>
                <c:pt idx="4">
                  <c:v>2614</c:v>
                </c:pt>
                <c:pt idx="5">
                  <c:v>2703</c:v>
                </c:pt>
                <c:pt idx="6">
                  <c:v>2556</c:v>
                </c:pt>
                <c:pt idx="7">
                  <c:v>2533</c:v>
                </c:pt>
                <c:pt idx="8">
                  <c:v>2401</c:v>
                </c:pt>
                <c:pt idx="9">
                  <c:v>2400</c:v>
                </c:pt>
                <c:pt idx="10">
                  <c:v>2555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22-4E63-9F32-9D8D4995EF4C}"/>
            </c:ext>
          </c:extLst>
        </c:ser>
        <c:ser>
          <c:idx val="1"/>
          <c:order val="1"/>
          <c:tx>
            <c:strRef>
              <c:f>'Regione FVG 2018'!$A$147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44221224683363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322-4E63-9F32-9D8D4995EF4C}"/>
                </c:ext>
              </c:extLst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322-4E63-9F32-9D8D4995EF4C}"/>
                </c:ext>
              </c:extLst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322-4E63-9F32-9D8D4995EF4C}"/>
                </c:ext>
              </c:extLst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322-4E63-9F32-9D8D4995EF4C}"/>
                </c:ext>
              </c:extLst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322-4E63-9F32-9D8D4995EF4C}"/>
                </c:ext>
              </c:extLst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'Regione FVG 2018'!$B$145:$L$145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'Regione FVG 2018'!$B$147:$L$147</c:f>
              <c:numCache>
                <c:formatCode>_(* #,##0_);_(* \(#,##0\);_(* "-"??_);_(@_)</c:formatCode>
                <c:ptCount val="11"/>
                <c:pt idx="0">
                  <c:v>-4337</c:v>
                </c:pt>
                <c:pt idx="1">
                  <c:v>-3520</c:v>
                </c:pt>
                <c:pt idx="2">
                  <c:v>-3166</c:v>
                </c:pt>
                <c:pt idx="3">
                  <c:v>-3099</c:v>
                </c:pt>
                <c:pt idx="4">
                  <c:v>-3103</c:v>
                </c:pt>
                <c:pt idx="5">
                  <c:v>-3319</c:v>
                </c:pt>
                <c:pt idx="6">
                  <c:v>-3379</c:v>
                </c:pt>
                <c:pt idx="7">
                  <c:v>-2897</c:v>
                </c:pt>
                <c:pt idx="8">
                  <c:v>-2830</c:v>
                </c:pt>
                <c:pt idx="9">
                  <c:v>-2760</c:v>
                </c:pt>
                <c:pt idx="10">
                  <c:v>-2766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322-4E63-9F32-9D8D4995E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58781952"/>
        <c:axId val="201812800"/>
      </c:barChart>
      <c:lineChart>
        <c:grouping val="standard"/>
        <c:varyColors val="0"/>
        <c:ser>
          <c:idx val="2"/>
          <c:order val="2"/>
          <c:tx>
            <c:strRef>
              <c:f>'Regione FVG 2018'!$A$148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4003417652638304E-2"/>
                  <c:y val="-3.1183718857572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322-4E63-9F32-9D8D4995EF4C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'Regione FVG 2018'!$B$145:$L$145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'Regione FVG 2018'!$B$148:$L$148</c:f>
              <c:numCache>
                <c:formatCode>0</c:formatCode>
                <c:ptCount val="11"/>
                <c:pt idx="0">
                  <c:v>-1106</c:v>
                </c:pt>
                <c:pt idx="1">
                  <c:v>-734</c:v>
                </c:pt>
                <c:pt idx="2">
                  <c:v>9</c:v>
                </c:pt>
                <c:pt idx="3">
                  <c:v>-118</c:v>
                </c:pt>
                <c:pt idx="4">
                  <c:v>-489</c:v>
                </c:pt>
                <c:pt idx="5">
                  <c:v>-616</c:v>
                </c:pt>
                <c:pt idx="6">
                  <c:v>-823</c:v>
                </c:pt>
                <c:pt idx="7">
                  <c:v>-364</c:v>
                </c:pt>
                <c:pt idx="8">
                  <c:v>-429</c:v>
                </c:pt>
                <c:pt idx="9">
                  <c:v>-360</c:v>
                </c:pt>
                <c:pt idx="10">
                  <c:v>-211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322-4E63-9F32-9D8D4995E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781952"/>
        <c:axId val="201812800"/>
      </c:lineChart>
      <c:catAx>
        <c:axId val="15878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01812800"/>
        <c:crosses val="autoZero"/>
        <c:auto val="1"/>
        <c:lblAlgn val="ctr"/>
        <c:lblOffset val="100"/>
        <c:noMultiLvlLbl val="0"/>
      </c:catAx>
      <c:valAx>
        <c:axId val="201812800"/>
        <c:scaling>
          <c:orientation val="minMax"/>
          <c:max val="5000"/>
          <c:min val="-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58781952"/>
        <c:crosses val="autoZero"/>
        <c:crossBetween val="between"/>
        <c:majorUnit val="1000"/>
      </c:valAx>
    </c:plotArea>
    <c:legend>
      <c:legendPos val="r"/>
      <c:layout>
        <c:manualLayout>
          <c:xMode val="edge"/>
          <c:yMode val="edge"/>
          <c:x val="0.84478545764303736"/>
          <c:y val="0.33974472817066087"/>
          <c:w val="0.15506011991219545"/>
          <c:h val="0.2477111389113743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'Provincia di Gorizia'!$A$24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FD-462C-8452-5A6F366CDAEE}"/>
                </c:ext>
              </c:extLst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FD-462C-8452-5A6F366CDAEE}"/>
                </c:ext>
              </c:extLst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FD-462C-8452-5A6F366CDAEE}"/>
                </c:ext>
              </c:extLst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FD-462C-8452-5A6F366CDAEE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'Provincia di Gorizia'!$B$23:$L$23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'Provincia di Gorizia'!$B$24:$L$24</c:f>
              <c:numCache>
                <c:formatCode>_(* #,##0_);_(* \(#,##0\);_(* "-"??_);_(@_)</c:formatCode>
                <c:ptCount val="11"/>
                <c:pt idx="0">
                  <c:v>749</c:v>
                </c:pt>
                <c:pt idx="1">
                  <c:v>715</c:v>
                </c:pt>
                <c:pt idx="2">
                  <c:v>744</c:v>
                </c:pt>
                <c:pt idx="3">
                  <c:v>729</c:v>
                </c:pt>
                <c:pt idx="4">
                  <c:v>646</c:v>
                </c:pt>
                <c:pt idx="5">
                  <c:v>726</c:v>
                </c:pt>
                <c:pt idx="6">
                  <c:v>668</c:v>
                </c:pt>
                <c:pt idx="7">
                  <c:v>692</c:v>
                </c:pt>
                <c:pt idx="8">
                  <c:v>546</c:v>
                </c:pt>
                <c:pt idx="9">
                  <c:v>619</c:v>
                </c:pt>
                <c:pt idx="10">
                  <c:v>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FD-462C-8452-5A6F366CDAEE}"/>
            </c:ext>
          </c:extLst>
        </c:ser>
        <c:ser>
          <c:idx val="1"/>
          <c:order val="1"/>
          <c:tx>
            <c:strRef>
              <c:f>'Provincia di Gorizia'!$A$25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FD-462C-8452-5A6F366CDAEE}"/>
                </c:ext>
              </c:extLst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FD-462C-8452-5A6F366CDAEE}"/>
                </c:ext>
              </c:extLst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FD-462C-8452-5A6F366CDAEE}"/>
                </c:ext>
              </c:extLst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5FD-462C-8452-5A6F366CDAEE}"/>
                </c:ext>
              </c:extLst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FD-462C-8452-5A6F366CDAEE}"/>
                </c:ext>
              </c:extLst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'Provincia di Gorizia'!$B$23:$L$23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'Provincia di Gorizia'!$B$25:$L$25</c:f>
              <c:numCache>
                <c:formatCode>0;[Black]0</c:formatCode>
                <c:ptCount val="11"/>
                <c:pt idx="0">
                  <c:v>-1133</c:v>
                </c:pt>
                <c:pt idx="1">
                  <c:v>-950</c:v>
                </c:pt>
                <c:pt idx="2">
                  <c:v>-724</c:v>
                </c:pt>
                <c:pt idx="3">
                  <c:v>-828</c:v>
                </c:pt>
                <c:pt idx="4">
                  <c:v>-809</c:v>
                </c:pt>
                <c:pt idx="5">
                  <c:v>-754</c:v>
                </c:pt>
                <c:pt idx="6">
                  <c:v>-809</c:v>
                </c:pt>
                <c:pt idx="7">
                  <c:v>-736</c:v>
                </c:pt>
                <c:pt idx="8">
                  <c:v>-744</c:v>
                </c:pt>
                <c:pt idx="9">
                  <c:v>-638</c:v>
                </c:pt>
                <c:pt idx="10">
                  <c:v>-745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5FD-462C-8452-5A6F366CD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58784512"/>
        <c:axId val="201816256"/>
      </c:barChart>
      <c:lineChart>
        <c:grouping val="standard"/>
        <c:varyColors val="0"/>
        <c:ser>
          <c:idx val="2"/>
          <c:order val="2"/>
          <c:tx>
            <c:strRef>
              <c:f>'Provincia di Gorizia'!$A$26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4997347029734523E-2"/>
                  <c:y val="-4.51940319540594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5FD-462C-8452-5A6F366CDAEE}"/>
                </c:ext>
              </c:extLst>
            </c:dLbl>
            <c:spPr>
              <a:noFill/>
              <a:ln w="25400">
                <a:noFill/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'Provincia di Gorizia'!$B$23:$L$23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'Provincia di Gorizia'!$B$26:$L$26</c:f>
              <c:numCache>
                <c:formatCode>0</c:formatCode>
                <c:ptCount val="11"/>
                <c:pt idx="0">
                  <c:v>-384</c:v>
                </c:pt>
                <c:pt idx="1">
                  <c:v>-235</c:v>
                </c:pt>
                <c:pt idx="2">
                  <c:v>20</c:v>
                </c:pt>
                <c:pt idx="3">
                  <c:v>-99</c:v>
                </c:pt>
                <c:pt idx="4">
                  <c:v>-163</c:v>
                </c:pt>
                <c:pt idx="5">
                  <c:v>-28</c:v>
                </c:pt>
                <c:pt idx="6">
                  <c:v>-141</c:v>
                </c:pt>
                <c:pt idx="7">
                  <c:v>-44</c:v>
                </c:pt>
                <c:pt idx="8">
                  <c:v>-198</c:v>
                </c:pt>
                <c:pt idx="9">
                  <c:v>-19</c:v>
                </c:pt>
                <c:pt idx="10">
                  <c:v>-150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5FD-462C-8452-5A6F366CD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784512"/>
        <c:axId val="201816256"/>
      </c:lineChart>
      <c:catAx>
        <c:axId val="15878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01816256"/>
        <c:crosses val="autoZero"/>
        <c:auto val="1"/>
        <c:lblAlgn val="ctr"/>
        <c:lblOffset val="100"/>
        <c:noMultiLvlLbl val="0"/>
      </c:catAx>
      <c:valAx>
        <c:axId val="201816256"/>
        <c:scaling>
          <c:orientation val="minMax"/>
          <c:max val="1500"/>
          <c:min val="-1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58784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79409413451"/>
          <c:y val="0.33974457890750231"/>
          <c:w val="0.20499083840934973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76270258680072334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'Provincia di Trieste'!$A$24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96-448D-94F6-7E4D1EE1CF48}"/>
                </c:ext>
              </c:extLst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96-448D-94F6-7E4D1EE1CF48}"/>
                </c:ext>
              </c:extLst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96-448D-94F6-7E4D1EE1CF48}"/>
                </c:ext>
              </c:extLst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96-448D-94F6-7E4D1EE1CF48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'Provincia di Trieste'!$B$23:$L$23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'Provincia di Trieste'!$B$24:$L$24</c:f>
              <c:numCache>
                <c:formatCode>_(* #,##0_);_(* \(#,##0\);_(* "-"??_);_(@_)</c:formatCode>
                <c:ptCount val="11"/>
                <c:pt idx="0">
                  <c:v>1168</c:v>
                </c:pt>
                <c:pt idx="1">
                  <c:v>1140</c:v>
                </c:pt>
                <c:pt idx="2">
                  <c:v>1175</c:v>
                </c:pt>
                <c:pt idx="3">
                  <c:v>1115</c:v>
                </c:pt>
                <c:pt idx="4">
                  <c:v>1070</c:v>
                </c:pt>
                <c:pt idx="5">
                  <c:v>1069</c:v>
                </c:pt>
                <c:pt idx="6">
                  <c:v>1043</c:v>
                </c:pt>
                <c:pt idx="7">
                  <c:v>1025</c:v>
                </c:pt>
                <c:pt idx="8">
                  <c:v>965</c:v>
                </c:pt>
                <c:pt idx="9">
                  <c:v>971</c:v>
                </c:pt>
                <c:pt idx="10">
                  <c:v>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96-448D-94F6-7E4D1EE1CF48}"/>
            </c:ext>
          </c:extLst>
        </c:ser>
        <c:ser>
          <c:idx val="1"/>
          <c:order val="1"/>
          <c:tx>
            <c:strRef>
              <c:f>'Provincia di Trieste'!$A$25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96-448D-94F6-7E4D1EE1CF48}"/>
                </c:ext>
              </c:extLst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096-448D-94F6-7E4D1EE1CF48}"/>
                </c:ext>
              </c:extLst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96-448D-94F6-7E4D1EE1CF48}"/>
                </c:ext>
              </c:extLst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096-448D-94F6-7E4D1EE1CF48}"/>
                </c:ext>
              </c:extLst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096-448D-94F6-7E4D1EE1CF48}"/>
                </c:ext>
              </c:extLst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'Provincia di Trieste'!$B$23:$L$23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'Provincia di Trieste'!$B$25:$L$25</c:f>
              <c:numCache>
                <c:formatCode>_(* #,##0_);_(* \(#,##0\);_(* "-"??_);_(@_)</c:formatCode>
                <c:ptCount val="11"/>
                <c:pt idx="0">
                  <c:v>-2454</c:v>
                </c:pt>
                <c:pt idx="1">
                  <c:v>-1407</c:v>
                </c:pt>
                <c:pt idx="2">
                  <c:v>-1109</c:v>
                </c:pt>
                <c:pt idx="3">
                  <c:v>-1146</c:v>
                </c:pt>
                <c:pt idx="4">
                  <c:v>-1194</c:v>
                </c:pt>
                <c:pt idx="5">
                  <c:v>-1103</c:v>
                </c:pt>
                <c:pt idx="6">
                  <c:v>-1278</c:v>
                </c:pt>
                <c:pt idx="7">
                  <c:v>-1123</c:v>
                </c:pt>
                <c:pt idx="8">
                  <c:v>-1088</c:v>
                </c:pt>
                <c:pt idx="9">
                  <c:v>-1048</c:v>
                </c:pt>
                <c:pt idx="10">
                  <c:v>-946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096-448D-94F6-7E4D1EE1C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60017920"/>
        <c:axId val="163406400"/>
      </c:barChart>
      <c:lineChart>
        <c:grouping val="standard"/>
        <c:varyColors val="0"/>
        <c:ser>
          <c:idx val="2"/>
          <c:order val="2"/>
          <c:tx>
            <c:strRef>
              <c:f>'Provincia di Trieste'!$A$26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8591237416077674E-2"/>
                  <c:y val="-4.51940319540594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096-448D-94F6-7E4D1EE1CF48}"/>
                </c:ext>
              </c:extLst>
            </c:dLbl>
            <c:spPr>
              <a:noFill/>
              <a:ln w="25400">
                <a:noFill/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'Provincia di Trieste'!$B$23:$L$23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'Provincia di Trieste'!$B$26:$L$26</c:f>
              <c:numCache>
                <c:formatCode>0</c:formatCode>
                <c:ptCount val="11"/>
                <c:pt idx="0" formatCode="#,##0">
                  <c:v>-1286</c:v>
                </c:pt>
                <c:pt idx="1">
                  <c:v>-267</c:v>
                </c:pt>
                <c:pt idx="2">
                  <c:v>66</c:v>
                </c:pt>
                <c:pt idx="3">
                  <c:v>-31</c:v>
                </c:pt>
                <c:pt idx="4">
                  <c:v>-124</c:v>
                </c:pt>
                <c:pt idx="5">
                  <c:v>-34</c:v>
                </c:pt>
                <c:pt idx="6">
                  <c:v>-235</c:v>
                </c:pt>
                <c:pt idx="7">
                  <c:v>-98</c:v>
                </c:pt>
                <c:pt idx="8">
                  <c:v>-123</c:v>
                </c:pt>
                <c:pt idx="9">
                  <c:v>-77</c:v>
                </c:pt>
                <c:pt idx="10">
                  <c:v>-11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096-448D-94F6-7E4D1EE1C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017920"/>
        <c:axId val="163406400"/>
      </c:lineChart>
      <c:catAx>
        <c:axId val="16001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63406400"/>
        <c:crosses val="autoZero"/>
        <c:auto val="1"/>
        <c:lblAlgn val="ctr"/>
        <c:lblOffset val="100"/>
        <c:noMultiLvlLbl val="0"/>
      </c:catAx>
      <c:valAx>
        <c:axId val="163406400"/>
        <c:scaling>
          <c:orientation val="minMax"/>
          <c:max val="2000"/>
          <c:min val="-3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60017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923924920872653"/>
          <c:y val="0.33974457890750231"/>
          <c:w val="0.13060643047169304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75175078115235594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'Provincia di Pordenone'!$A$25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58-4478-90B8-847DD1862090}"/>
                </c:ext>
              </c:extLst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58-4478-90B8-847DD1862090}"/>
                </c:ext>
              </c:extLst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58-4478-90B8-847DD1862090}"/>
                </c:ext>
              </c:extLst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58-4478-90B8-847DD1862090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'Provincia di Pordenone'!$B$24:$L$24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'Provincia di Pordenone'!$B$25:$L$25</c:f>
              <c:numCache>
                <c:formatCode>_(* #,##0_);_(* \(#,##0\);_(* "-"??_);_(@_)</c:formatCode>
                <c:ptCount val="11"/>
                <c:pt idx="0">
                  <c:v>1656</c:v>
                </c:pt>
                <c:pt idx="1">
                  <c:v>1615</c:v>
                </c:pt>
                <c:pt idx="2">
                  <c:v>1777</c:v>
                </c:pt>
                <c:pt idx="3">
                  <c:v>1585</c:v>
                </c:pt>
                <c:pt idx="4">
                  <c:v>1510</c:v>
                </c:pt>
                <c:pt idx="5">
                  <c:v>1682</c:v>
                </c:pt>
                <c:pt idx="6">
                  <c:v>1499</c:v>
                </c:pt>
                <c:pt idx="7">
                  <c:v>1456</c:v>
                </c:pt>
                <c:pt idx="8">
                  <c:v>1352</c:v>
                </c:pt>
                <c:pt idx="9">
                  <c:v>1378</c:v>
                </c:pt>
                <c:pt idx="10">
                  <c:v>1365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58-4478-90B8-847DD1862090}"/>
            </c:ext>
          </c:extLst>
        </c:ser>
        <c:ser>
          <c:idx val="1"/>
          <c:order val="1"/>
          <c:tx>
            <c:strRef>
              <c:f>'Provincia di Pordenone'!$A$26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58-4478-90B8-847DD1862090}"/>
                </c:ext>
              </c:extLst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58-4478-90B8-847DD1862090}"/>
                </c:ext>
              </c:extLst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58-4478-90B8-847DD1862090}"/>
                </c:ext>
              </c:extLst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58-4478-90B8-847DD1862090}"/>
                </c:ext>
              </c:extLst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58-4478-90B8-847DD1862090}"/>
                </c:ext>
              </c:extLst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'Provincia di Pordenone'!$B$24:$L$24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'Provincia di Pordenone'!$B$26:$L$26</c:f>
              <c:numCache>
                <c:formatCode>_(* #,##0_);_(* \(#,##0\);_(* "-"??_);_(@_)</c:formatCode>
                <c:ptCount val="11"/>
                <c:pt idx="0">
                  <c:v>-2061</c:v>
                </c:pt>
                <c:pt idx="1">
                  <c:v>-1996</c:v>
                </c:pt>
                <c:pt idx="2">
                  <c:v>-1787</c:v>
                </c:pt>
                <c:pt idx="3">
                  <c:v>-1690</c:v>
                </c:pt>
                <c:pt idx="4">
                  <c:v>-1902</c:v>
                </c:pt>
                <c:pt idx="5">
                  <c:v>-2111</c:v>
                </c:pt>
                <c:pt idx="6">
                  <c:v>-2300</c:v>
                </c:pt>
                <c:pt idx="7">
                  <c:v>-1556</c:v>
                </c:pt>
                <c:pt idx="8">
                  <c:v>-1580</c:v>
                </c:pt>
                <c:pt idx="9">
                  <c:v>-1525</c:v>
                </c:pt>
                <c:pt idx="10">
                  <c:v>-1487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458-4478-90B8-847DD1862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80086272"/>
        <c:axId val="163408704"/>
      </c:barChart>
      <c:lineChart>
        <c:grouping val="standard"/>
        <c:varyColors val="0"/>
        <c:ser>
          <c:idx val="2"/>
          <c:order val="2"/>
          <c:tx>
            <c:strRef>
              <c:f>'Provincia di Pordenone'!$A$27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'Provincia di Pordenone'!$B$24:$L$24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'Provincia di Pordenone'!$B$27:$L$27</c:f>
              <c:numCache>
                <c:formatCode>0</c:formatCode>
                <c:ptCount val="11"/>
                <c:pt idx="0">
                  <c:v>-405</c:v>
                </c:pt>
                <c:pt idx="1">
                  <c:v>-381</c:v>
                </c:pt>
                <c:pt idx="2">
                  <c:v>-10</c:v>
                </c:pt>
                <c:pt idx="3">
                  <c:v>-105</c:v>
                </c:pt>
                <c:pt idx="4">
                  <c:v>-392</c:v>
                </c:pt>
                <c:pt idx="5">
                  <c:v>-429</c:v>
                </c:pt>
                <c:pt idx="6">
                  <c:v>-801</c:v>
                </c:pt>
                <c:pt idx="7">
                  <c:v>-100</c:v>
                </c:pt>
                <c:pt idx="8">
                  <c:v>-228</c:v>
                </c:pt>
                <c:pt idx="9">
                  <c:v>-147</c:v>
                </c:pt>
                <c:pt idx="10">
                  <c:v>-122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458-4478-90B8-847DD1862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086272"/>
        <c:axId val="163408704"/>
      </c:lineChart>
      <c:catAx>
        <c:axId val="18008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63408704"/>
        <c:crosses val="autoZero"/>
        <c:auto val="1"/>
        <c:lblAlgn val="ctr"/>
        <c:lblOffset val="100"/>
        <c:noMultiLvlLbl val="0"/>
      </c:catAx>
      <c:valAx>
        <c:axId val="163408704"/>
        <c:scaling>
          <c:orientation val="minMax"/>
          <c:max val="2500"/>
          <c:min val="-2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80086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1113620068196"/>
          <c:y val="0.33527030597685359"/>
          <c:w val="0.16873207907108026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33770</xdr:rowOff>
    </xdr:from>
    <xdr:to>
      <xdr:col>12</xdr:col>
      <xdr:colOff>9525</xdr:colOff>
      <xdr:row>45</xdr:row>
      <xdr:rowOff>160192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38100</xdr:rowOff>
    </xdr:from>
    <xdr:to>
      <xdr:col>12</xdr:col>
      <xdr:colOff>38100</xdr:colOff>
      <xdr:row>69</xdr:row>
      <xdr:rowOff>19050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73</xdr:row>
      <xdr:rowOff>38100</xdr:rowOff>
    </xdr:from>
    <xdr:to>
      <xdr:col>12</xdr:col>
      <xdr:colOff>47625</xdr:colOff>
      <xdr:row>92</xdr:row>
      <xdr:rowOff>19050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96</xdr:row>
      <xdr:rowOff>104776</xdr:rowOff>
    </xdr:from>
    <xdr:to>
      <xdr:col>12</xdr:col>
      <xdr:colOff>28575</xdr:colOff>
      <xdr:row>115</xdr:row>
      <xdr:rowOff>76201</xdr:rowOff>
    </xdr:to>
    <xdr:graphicFrame macro="">
      <xdr:nvGraphicFramePr>
        <xdr:cNvPr id="5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119</xdr:row>
      <xdr:rowOff>85725</xdr:rowOff>
    </xdr:from>
    <xdr:to>
      <xdr:col>12</xdr:col>
      <xdr:colOff>19049</xdr:colOff>
      <xdr:row>138</xdr:row>
      <xdr:rowOff>66675</xdr:rowOff>
    </xdr:to>
    <xdr:graphicFrame macro="">
      <xdr:nvGraphicFramePr>
        <xdr:cNvPr id="6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141</xdr:row>
      <xdr:rowOff>76200</xdr:rowOff>
    </xdr:from>
    <xdr:to>
      <xdr:col>12</xdr:col>
      <xdr:colOff>28575</xdr:colOff>
      <xdr:row>160</xdr:row>
      <xdr:rowOff>57150</xdr:rowOff>
    </xdr:to>
    <xdr:graphicFrame macro="">
      <xdr:nvGraphicFramePr>
        <xdr:cNvPr id="7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55418</xdr:rowOff>
    </xdr:from>
    <xdr:to>
      <xdr:col>12</xdr:col>
      <xdr:colOff>34636</xdr:colOff>
      <xdr:row>37</xdr:row>
      <xdr:rowOff>141143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134216</xdr:rowOff>
    </xdr:from>
    <xdr:to>
      <xdr:col>12</xdr:col>
      <xdr:colOff>77931</xdr:colOff>
      <xdr:row>37</xdr:row>
      <xdr:rowOff>58016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76200</xdr:rowOff>
    </xdr:from>
    <xdr:to>
      <xdr:col>12</xdr:col>
      <xdr:colOff>9525</xdr:colOff>
      <xdr:row>38</xdr:row>
      <xdr:rowOff>0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95250</xdr:rowOff>
    </xdr:from>
    <xdr:to>
      <xdr:col>12</xdr:col>
      <xdr:colOff>9525</xdr:colOff>
      <xdr:row>37</xdr:row>
      <xdr:rowOff>19050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251"/>
  <sheetViews>
    <sheetView showGridLines="0" tabSelected="1" topLeftCell="A122" zoomScale="130" zoomScaleNormal="130" workbookViewId="0">
      <selection activeCell="N193" sqref="N193"/>
    </sheetView>
  </sheetViews>
  <sheetFormatPr defaultRowHeight="12.75" x14ac:dyDescent="0.2"/>
  <cols>
    <col min="1" max="1" width="30.7109375" customWidth="1"/>
    <col min="2" max="2" width="10" customWidth="1"/>
    <col min="3" max="3" width="9.42578125" customWidth="1"/>
    <col min="4" max="4" width="9.28515625" customWidth="1"/>
    <col min="5" max="5" width="11.42578125" bestFit="1" customWidth="1"/>
    <col min="6" max="6" width="8.85546875" customWidth="1"/>
    <col min="7" max="7" width="8.7109375" customWidth="1"/>
    <col min="8" max="8" width="9" customWidth="1"/>
    <col min="11" max="11" width="9.5703125" bestFit="1" customWidth="1"/>
    <col min="12" max="12" width="11.7109375" customWidth="1"/>
    <col min="13" max="13" width="10.42578125" customWidth="1"/>
    <col min="14" max="14" width="9.5703125" customWidth="1"/>
    <col min="15" max="15" width="9.85546875" customWidth="1"/>
    <col min="16" max="16" width="8.28515625" customWidth="1"/>
    <col min="17" max="17" width="11.42578125" customWidth="1"/>
  </cols>
  <sheetData>
    <row r="1" spans="1:10" ht="22.5" customHeight="1" x14ac:dyDescent="0.2">
      <c r="A1" s="105" t="s">
        <v>341</v>
      </c>
      <c r="B1" s="106"/>
      <c r="C1" s="106"/>
      <c r="D1" s="106"/>
      <c r="E1" s="106"/>
      <c r="F1" s="106"/>
      <c r="G1" s="106"/>
      <c r="H1" s="106"/>
      <c r="I1" s="106"/>
      <c r="J1" s="106"/>
    </row>
    <row r="3" spans="1:10" ht="14.25" customHeight="1" x14ac:dyDescent="0.2"/>
    <row r="4" spans="1:10" ht="22.5" customHeight="1" thickBot="1" x14ac:dyDescent="0.25">
      <c r="A4" s="24" t="s">
        <v>261</v>
      </c>
      <c r="B4" s="2"/>
      <c r="C4" s="2"/>
      <c r="D4" s="2"/>
      <c r="E4" s="2"/>
      <c r="F4" s="2"/>
      <c r="G4" s="2"/>
      <c r="H4" s="2"/>
    </row>
    <row r="5" spans="1:10" x14ac:dyDescent="0.2">
      <c r="A5" s="107" t="s">
        <v>0</v>
      </c>
      <c r="B5" s="79" t="s">
        <v>1</v>
      </c>
      <c r="C5" s="80" t="s">
        <v>2</v>
      </c>
      <c r="D5" s="80" t="s">
        <v>3</v>
      </c>
      <c r="E5" s="80" t="s">
        <v>21</v>
      </c>
      <c r="F5" s="109" t="s">
        <v>4</v>
      </c>
      <c r="G5" s="110"/>
    </row>
    <row r="6" spans="1:10" ht="13.5" thickBot="1" x14ac:dyDescent="0.25">
      <c r="A6" s="108"/>
      <c r="B6" s="48" t="s">
        <v>6</v>
      </c>
      <c r="C6" s="66" t="s">
        <v>6</v>
      </c>
      <c r="D6" s="66" t="s">
        <v>6</v>
      </c>
      <c r="E6" s="66" t="s">
        <v>6</v>
      </c>
      <c r="F6" s="48" t="s">
        <v>6</v>
      </c>
      <c r="G6" s="69" t="s">
        <v>7</v>
      </c>
    </row>
    <row r="7" spans="1:10" x14ac:dyDescent="0.2">
      <c r="A7" s="4" t="s">
        <v>9</v>
      </c>
      <c r="B7" s="5">
        <v>13781</v>
      </c>
      <c r="C7">
        <v>506</v>
      </c>
      <c r="D7" s="5">
        <v>768</v>
      </c>
      <c r="E7" s="5">
        <f>C7-D7</f>
        <v>-262</v>
      </c>
      <c r="F7" s="5">
        <v>13666</v>
      </c>
      <c r="G7" s="71">
        <f t="shared" ref="G7:G13" si="0">F7/$F$14*100</f>
        <v>15.215382388634669</v>
      </c>
    </row>
    <row r="8" spans="1:10" x14ac:dyDescent="0.2">
      <c r="A8" s="4" t="s">
        <v>10</v>
      </c>
      <c r="B8" s="5">
        <v>10963</v>
      </c>
      <c r="C8" s="5">
        <v>301</v>
      </c>
      <c r="D8" s="5">
        <v>496</v>
      </c>
      <c r="E8" s="5">
        <f t="shared" ref="E8:E13" si="1">C8-D8</f>
        <v>-195</v>
      </c>
      <c r="F8" s="70">
        <v>9063</v>
      </c>
      <c r="G8" s="71">
        <f t="shared" si="0"/>
        <v>10.090517385350212</v>
      </c>
    </row>
    <row r="9" spans="1:10" x14ac:dyDescent="0.2">
      <c r="A9" s="4" t="s">
        <v>11</v>
      </c>
      <c r="B9" s="5">
        <v>15322</v>
      </c>
      <c r="C9" s="5">
        <v>654</v>
      </c>
      <c r="D9" s="5">
        <v>956</v>
      </c>
      <c r="E9" s="5">
        <f t="shared" si="1"/>
        <v>-302</v>
      </c>
      <c r="F9" s="70">
        <v>13840</v>
      </c>
      <c r="G9" s="71">
        <f t="shared" si="0"/>
        <v>15.409109634033646</v>
      </c>
    </row>
    <row r="10" spans="1:10" x14ac:dyDescent="0.2">
      <c r="A10" s="4" t="s">
        <v>12</v>
      </c>
      <c r="B10" s="5">
        <v>22717</v>
      </c>
      <c r="C10" s="5">
        <v>749</v>
      </c>
      <c r="D10" s="5">
        <v>1456</v>
      </c>
      <c r="E10" s="5">
        <f t="shared" si="1"/>
        <v>-707</v>
      </c>
      <c r="F10" s="70">
        <v>20238</v>
      </c>
      <c r="G10" s="71">
        <f t="shared" si="0"/>
        <v>22.532482714853536</v>
      </c>
    </row>
    <row r="11" spans="1:10" x14ac:dyDescent="0.2">
      <c r="A11" s="4" t="s">
        <v>13</v>
      </c>
      <c r="B11" s="5">
        <v>9582</v>
      </c>
      <c r="C11" s="5">
        <v>361</v>
      </c>
      <c r="D11" s="5">
        <v>588</v>
      </c>
      <c r="E11" s="5">
        <f t="shared" si="1"/>
        <v>-227</v>
      </c>
      <c r="F11" s="70">
        <v>8092</v>
      </c>
      <c r="G11" s="71">
        <f t="shared" si="0"/>
        <v>9.0094302860260314</v>
      </c>
    </row>
    <row r="12" spans="1:10" x14ac:dyDescent="0.2">
      <c r="A12" s="4" t="s">
        <v>14</v>
      </c>
      <c r="B12" s="5">
        <v>27359</v>
      </c>
      <c r="C12" s="5">
        <v>1164</v>
      </c>
      <c r="D12" s="5">
        <v>1466</v>
      </c>
      <c r="E12" s="5">
        <f t="shared" si="1"/>
        <v>-302</v>
      </c>
      <c r="F12" s="70">
        <v>24885</v>
      </c>
      <c r="G12" s="71">
        <f t="shared" si="0"/>
        <v>27.706336216974513</v>
      </c>
    </row>
    <row r="13" spans="1:10" x14ac:dyDescent="0.2">
      <c r="A13" s="4" t="s">
        <v>27</v>
      </c>
      <c r="B13" s="5">
        <v>2911</v>
      </c>
      <c r="C13" s="5">
        <v>1715</v>
      </c>
      <c r="D13" s="8">
        <v>214</v>
      </c>
      <c r="E13" s="5">
        <f t="shared" si="1"/>
        <v>1501</v>
      </c>
      <c r="F13" s="72">
        <v>33</v>
      </c>
      <c r="G13" s="71">
        <f t="shared" si="0"/>
        <v>3.6741374127392361E-2</v>
      </c>
    </row>
    <row r="14" spans="1:10" ht="13.5" thickBot="1" x14ac:dyDescent="0.25">
      <c r="A14" s="13" t="s">
        <v>16</v>
      </c>
      <c r="B14" s="14">
        <v>102635</v>
      </c>
      <c r="C14" s="14">
        <v>5450</v>
      </c>
      <c r="D14" s="14">
        <v>5944</v>
      </c>
      <c r="E14" s="14">
        <f>C14-D14</f>
        <v>-494</v>
      </c>
      <c r="F14" s="14">
        <v>89817</v>
      </c>
      <c r="G14" s="73">
        <v>100</v>
      </c>
    </row>
    <row r="17" spans="1:13" x14ac:dyDescent="0.2">
      <c r="A17" s="18" t="s">
        <v>338</v>
      </c>
    </row>
    <row r="18" spans="1:13" ht="13.5" thickBot="1" x14ac:dyDescent="0.25">
      <c r="A18" s="18" t="s">
        <v>340</v>
      </c>
    </row>
    <row r="19" spans="1:13" x14ac:dyDescent="0.2">
      <c r="A19" s="67"/>
      <c r="B19" s="67">
        <v>2008</v>
      </c>
      <c r="C19" s="67">
        <v>2009</v>
      </c>
      <c r="D19" s="67">
        <v>2010</v>
      </c>
      <c r="E19" s="67">
        <v>2011</v>
      </c>
      <c r="F19" s="67">
        <v>2012</v>
      </c>
      <c r="G19" s="67">
        <v>2013</v>
      </c>
      <c r="H19" s="67">
        <v>2014</v>
      </c>
      <c r="I19" s="67">
        <v>2015</v>
      </c>
      <c r="J19" s="79">
        <v>2016</v>
      </c>
      <c r="K19" s="98">
        <v>2017</v>
      </c>
      <c r="L19" s="98">
        <v>2018</v>
      </c>
    </row>
    <row r="20" spans="1:13" x14ac:dyDescent="0.2">
      <c r="A20" s="21" t="s">
        <v>17</v>
      </c>
      <c r="B20" s="20">
        <v>100423</v>
      </c>
      <c r="C20" s="20">
        <v>98794</v>
      </c>
      <c r="D20" s="20">
        <v>98464</v>
      </c>
      <c r="E20" s="20">
        <v>97927</v>
      </c>
      <c r="F20" s="20">
        <v>96418</v>
      </c>
      <c r="G20" s="20">
        <v>94900</v>
      </c>
      <c r="H20" s="20">
        <v>92761</v>
      </c>
      <c r="I20" s="20">
        <v>92020</v>
      </c>
      <c r="J20" s="82">
        <v>90978</v>
      </c>
      <c r="K20" s="82">
        <v>90288</v>
      </c>
      <c r="L20" s="82">
        <v>89817</v>
      </c>
      <c r="M20" s="68"/>
    </row>
    <row r="21" spans="1:13" x14ac:dyDescent="0.2">
      <c r="A21" s="21" t="s">
        <v>254</v>
      </c>
      <c r="B21" s="20">
        <v>10134</v>
      </c>
      <c r="C21" s="20">
        <v>9953</v>
      </c>
      <c r="D21" s="20">
        <v>9888</v>
      </c>
      <c r="E21" s="20">
        <v>9732</v>
      </c>
      <c r="F21" s="20">
        <v>9519</v>
      </c>
      <c r="G21" s="20">
        <v>9431</v>
      </c>
      <c r="H21" s="20">
        <v>9267</v>
      </c>
      <c r="I21" s="20">
        <v>9211</v>
      </c>
      <c r="J21" s="82">
        <v>9031</v>
      </c>
      <c r="K21" s="82">
        <v>9010</v>
      </c>
      <c r="L21" s="82">
        <v>8903</v>
      </c>
    </row>
    <row r="22" spans="1:13" x14ac:dyDescent="0.2">
      <c r="A22" s="21" t="s">
        <v>67</v>
      </c>
      <c r="B22" s="20">
        <v>26477</v>
      </c>
      <c r="C22" s="20">
        <v>26139</v>
      </c>
      <c r="D22" s="20">
        <v>26089</v>
      </c>
      <c r="E22" s="20">
        <v>25989</v>
      </c>
      <c r="F22" s="20">
        <v>25543</v>
      </c>
      <c r="G22" s="20">
        <v>25036</v>
      </c>
      <c r="H22" s="20">
        <v>24231</v>
      </c>
      <c r="I22" s="20">
        <v>24037</v>
      </c>
      <c r="J22" s="20">
        <v>23793</v>
      </c>
      <c r="K22" s="20">
        <v>23634</v>
      </c>
      <c r="L22" s="20">
        <v>23513</v>
      </c>
    </row>
    <row r="23" spans="1:13" x14ac:dyDescent="0.2">
      <c r="A23" s="21" t="s">
        <v>18</v>
      </c>
      <c r="B23" s="20">
        <v>15084</v>
      </c>
      <c r="C23" s="20">
        <v>14845</v>
      </c>
      <c r="D23" s="20">
        <v>14812</v>
      </c>
      <c r="E23" s="20">
        <v>14730</v>
      </c>
      <c r="F23" s="20">
        <v>14498</v>
      </c>
      <c r="G23" s="20">
        <v>14459</v>
      </c>
      <c r="H23" s="20">
        <v>14289</v>
      </c>
      <c r="I23" s="20">
        <v>14210</v>
      </c>
      <c r="J23" s="20">
        <v>14097</v>
      </c>
      <c r="K23" s="20">
        <v>13934</v>
      </c>
      <c r="L23" s="20">
        <v>13942</v>
      </c>
      <c r="M23" s="68"/>
    </row>
    <row r="24" spans="1:13" ht="13.5" thickBot="1" x14ac:dyDescent="0.25">
      <c r="A24" s="58" t="s">
        <v>120</v>
      </c>
      <c r="B24" s="59">
        <v>48728</v>
      </c>
      <c r="C24" s="59">
        <v>47857</v>
      </c>
      <c r="D24" s="59">
        <v>47675</v>
      </c>
      <c r="E24" s="59">
        <v>47476</v>
      </c>
      <c r="F24" s="59">
        <v>46858</v>
      </c>
      <c r="G24" s="59">
        <v>45974</v>
      </c>
      <c r="H24" s="59">
        <v>44974</v>
      </c>
      <c r="I24" s="59">
        <v>44562</v>
      </c>
      <c r="J24" s="59">
        <v>44057</v>
      </c>
      <c r="K24" s="59">
        <v>43710</v>
      </c>
      <c r="L24" s="59">
        <v>43459</v>
      </c>
      <c r="M24" s="68"/>
    </row>
    <row r="25" spans="1:13" x14ac:dyDescent="0.2">
      <c r="C25" s="20"/>
      <c r="D25" s="20"/>
      <c r="E25" s="20"/>
      <c r="F25" s="20"/>
      <c r="G25" s="20"/>
      <c r="H25" s="20"/>
      <c r="I25" s="20"/>
    </row>
    <row r="26" spans="1:13" x14ac:dyDescent="0.2">
      <c r="B26" s="22"/>
    </row>
    <row r="27" spans="1:13" x14ac:dyDescent="0.2">
      <c r="A27" s="18" t="s">
        <v>339</v>
      </c>
    </row>
    <row r="28" spans="1:13" x14ac:dyDescent="0.2">
      <c r="A28" s="18" t="s">
        <v>262</v>
      </c>
    </row>
    <row r="29" spans="1:13" x14ac:dyDescent="0.2">
      <c r="B29">
        <v>2008</v>
      </c>
      <c r="C29">
        <v>2009</v>
      </c>
      <c r="D29">
        <v>2010</v>
      </c>
      <c r="E29">
        <v>2011</v>
      </c>
      <c r="F29">
        <v>2012</v>
      </c>
      <c r="G29">
        <v>2013</v>
      </c>
      <c r="H29">
        <v>2014</v>
      </c>
      <c r="I29">
        <v>2015</v>
      </c>
      <c r="J29">
        <v>2016</v>
      </c>
      <c r="K29" s="2">
        <v>2017</v>
      </c>
      <c r="L29">
        <v>2018</v>
      </c>
    </row>
    <row r="30" spans="1:13" x14ac:dyDescent="0.2">
      <c r="A30" s="19" t="s">
        <v>17</v>
      </c>
      <c r="B30" s="23">
        <f>B20/$B20*100</f>
        <v>100</v>
      </c>
      <c r="C30" s="23">
        <f t="shared" ref="C30:H30" si="2">C20/$B20*100</f>
        <v>98.377861645240628</v>
      </c>
      <c r="D30" s="23">
        <f t="shared" si="2"/>
        <v>98.049251665455131</v>
      </c>
      <c r="E30" s="23">
        <f t="shared" si="2"/>
        <v>97.51451360744052</v>
      </c>
      <c r="F30" s="23">
        <f t="shared" si="2"/>
        <v>96.011869790784971</v>
      </c>
      <c r="G30" s="23">
        <f t="shared" si="2"/>
        <v>94.500263883771652</v>
      </c>
      <c r="H30" s="23">
        <f t="shared" si="2"/>
        <v>92.370273742071035</v>
      </c>
      <c r="I30" s="23">
        <f t="shared" ref="I30:K31" si="3">I20/$B20*100</f>
        <v>91.632394969279957</v>
      </c>
      <c r="J30" s="23">
        <f>J20/$B20*100</f>
        <v>90.594784063411765</v>
      </c>
      <c r="K30" s="23">
        <f>K20/$B20*100</f>
        <v>89.907690469314787</v>
      </c>
      <c r="L30" s="23">
        <f>L20/$B20*100</f>
        <v>89.438674407257295</v>
      </c>
    </row>
    <row r="31" spans="1:13" x14ac:dyDescent="0.2">
      <c r="A31" s="19" t="s">
        <v>254</v>
      </c>
      <c r="B31" s="23">
        <f t="shared" ref="B31:H32" si="4">B21/$B21*100</f>
        <v>100</v>
      </c>
      <c r="C31" s="23">
        <f>C21/$B21*100</f>
        <v>98.21393329386224</v>
      </c>
      <c r="D31" s="23">
        <f t="shared" si="4"/>
        <v>97.572528123149795</v>
      </c>
      <c r="E31" s="23">
        <f t="shared" si="4"/>
        <v>96.033155713439911</v>
      </c>
      <c r="F31" s="23">
        <f t="shared" si="4"/>
        <v>93.931320307874472</v>
      </c>
      <c r="G31" s="23">
        <f t="shared" si="4"/>
        <v>93.062956384448398</v>
      </c>
      <c r="H31" s="23">
        <f t="shared" si="4"/>
        <v>91.444641799881595</v>
      </c>
      <c r="I31" s="23">
        <f t="shared" si="3"/>
        <v>90.892046575883171</v>
      </c>
      <c r="J31" s="23">
        <f t="shared" si="3"/>
        <v>89.115847641602528</v>
      </c>
      <c r="K31" s="23">
        <f t="shared" si="3"/>
        <v>88.908624432603119</v>
      </c>
      <c r="L31" s="23">
        <f t="shared" ref="L31" si="5">L21/$B21*100</f>
        <v>87.852772843891842</v>
      </c>
    </row>
    <row r="32" spans="1:13" x14ac:dyDescent="0.2">
      <c r="A32" t="s">
        <v>67</v>
      </c>
      <c r="B32" s="23">
        <f t="shared" si="4"/>
        <v>100</v>
      </c>
      <c r="C32" s="23">
        <f>C22/$B22*100</f>
        <v>98.723420327076326</v>
      </c>
      <c r="D32" s="23">
        <f t="shared" si="4"/>
        <v>98.534577180194134</v>
      </c>
      <c r="E32" s="23">
        <f t="shared" si="4"/>
        <v>98.156890886429721</v>
      </c>
      <c r="F32" s="23">
        <f t="shared" si="4"/>
        <v>96.472410016240502</v>
      </c>
      <c r="G32" s="23">
        <f t="shared" si="4"/>
        <v>94.557540506855005</v>
      </c>
      <c r="H32" s="23">
        <f t="shared" si="4"/>
        <v>91.517165842051597</v>
      </c>
      <c r="I32" s="23">
        <f>I22/$B22*100</f>
        <v>90.78445443214865</v>
      </c>
      <c r="J32" s="23">
        <f>J22/$B22*100</f>
        <v>89.862899875363524</v>
      </c>
      <c r="K32" s="23">
        <f t="shared" ref="K32:L33" si="6">K22/$B22*100</f>
        <v>89.262378668278131</v>
      </c>
      <c r="L32" s="23">
        <f t="shared" si="6"/>
        <v>88.805378252823203</v>
      </c>
    </row>
    <row r="33" spans="1:12" x14ac:dyDescent="0.2">
      <c r="A33" s="21" t="s">
        <v>18</v>
      </c>
      <c r="B33" s="23">
        <f>B23/$B23*100</f>
        <v>100</v>
      </c>
      <c r="C33" s="23">
        <f t="shared" ref="C33:I33" si="7">C23/$B23*100</f>
        <v>98.41553964465659</v>
      </c>
      <c r="D33" s="23">
        <f t="shared" si="7"/>
        <v>98.196764783876958</v>
      </c>
      <c r="E33" s="23">
        <f t="shared" si="7"/>
        <v>97.65314240254574</v>
      </c>
      <c r="F33" s="23">
        <f t="shared" si="7"/>
        <v>96.115088835852561</v>
      </c>
      <c r="G33" s="23">
        <f t="shared" si="7"/>
        <v>95.856536727658451</v>
      </c>
      <c r="H33" s="23">
        <f t="shared" si="7"/>
        <v>94.729514717581537</v>
      </c>
      <c r="I33" s="23">
        <f t="shared" si="7"/>
        <v>94.205780959957579</v>
      </c>
      <c r="J33" s="23">
        <f t="shared" ref="J33" si="8">J23/$B23*100</f>
        <v>93.456642800318207</v>
      </c>
      <c r="K33" s="23">
        <f t="shared" si="6"/>
        <v>92.376027578891538</v>
      </c>
      <c r="L33" s="23">
        <f t="shared" si="6"/>
        <v>92.429063908777508</v>
      </c>
    </row>
    <row r="34" spans="1:12" x14ac:dyDescent="0.2">
      <c r="A34" s="21" t="s">
        <v>120</v>
      </c>
      <c r="B34" s="23">
        <f t="shared" ref="B34:I34" si="9">B24/$B24*100</f>
        <v>100</v>
      </c>
      <c r="C34" s="23">
        <f t="shared" si="9"/>
        <v>98.212526678706297</v>
      </c>
      <c r="D34" s="23">
        <f t="shared" si="9"/>
        <v>97.83902479067477</v>
      </c>
      <c r="E34" s="23">
        <f t="shared" si="9"/>
        <v>97.430635363651291</v>
      </c>
      <c r="F34" s="23">
        <f t="shared" si="9"/>
        <v>96.162370710884915</v>
      </c>
      <c r="G34" s="23">
        <f t="shared" si="9"/>
        <v>94.34821868330323</v>
      </c>
      <c r="H34" s="23">
        <f t="shared" si="9"/>
        <v>92.296010507305866</v>
      </c>
      <c r="I34" s="23">
        <f t="shared" si="9"/>
        <v>91.450500738794943</v>
      </c>
      <c r="J34" s="23">
        <f>J24/$B24*100</f>
        <v>90.414135609916272</v>
      </c>
      <c r="K34" s="23">
        <f>K24/$B24*100</f>
        <v>89.702019372845172</v>
      </c>
      <c r="L34" s="23">
        <f>L24/$B24*100</f>
        <v>89.186915120669838</v>
      </c>
    </row>
    <row r="50" spans="1:12" x14ac:dyDescent="0.2">
      <c r="A50" s="24" t="s">
        <v>263</v>
      </c>
      <c r="B50" s="2"/>
      <c r="C50" s="2"/>
      <c r="D50" s="2"/>
      <c r="E50" s="2"/>
      <c r="F50" s="2"/>
      <c r="G50" s="2"/>
      <c r="H50" s="2"/>
      <c r="I50" s="2"/>
      <c r="J50" s="2"/>
    </row>
    <row r="51" spans="1:12" x14ac:dyDescent="0.2">
      <c r="K51" s="2"/>
      <c r="L51" s="2"/>
    </row>
    <row r="52" spans="1:12" x14ac:dyDescent="0.2">
      <c r="A52" s="25"/>
    </row>
    <row r="53" spans="1:12" x14ac:dyDescent="0.2">
      <c r="A53" s="49" t="s">
        <v>255</v>
      </c>
    </row>
    <row r="54" spans="1:12" x14ac:dyDescent="0.2">
      <c r="B54" s="27">
        <v>2008</v>
      </c>
      <c r="C54" s="27">
        <v>2009</v>
      </c>
      <c r="D54" s="27">
        <v>2010</v>
      </c>
      <c r="E54" s="27">
        <v>2011</v>
      </c>
      <c r="F54" s="27">
        <v>2012</v>
      </c>
      <c r="G54" s="27">
        <v>2013</v>
      </c>
      <c r="H54" s="27">
        <v>2014</v>
      </c>
      <c r="I54" s="27">
        <v>2015</v>
      </c>
      <c r="J54" s="27">
        <v>2016</v>
      </c>
      <c r="K54" s="27">
        <v>2017</v>
      </c>
      <c r="L54" s="27">
        <v>2018</v>
      </c>
    </row>
    <row r="55" spans="1:12" x14ac:dyDescent="0.2">
      <c r="A55" s="27" t="s">
        <v>19</v>
      </c>
      <c r="B55" s="28">
        <v>6804</v>
      </c>
      <c r="C55" s="28">
        <v>6256</v>
      </c>
      <c r="D55" s="28">
        <v>6871</v>
      </c>
      <c r="E55" s="28">
        <v>6410</v>
      </c>
      <c r="F55" s="28">
        <v>5840</v>
      </c>
      <c r="G55" s="28">
        <v>6180</v>
      </c>
      <c r="H55" s="28">
        <v>5766</v>
      </c>
      <c r="I55" s="28">
        <v>5706</v>
      </c>
      <c r="J55" s="28">
        <v>5264</v>
      </c>
      <c r="K55" s="28">
        <v>5368</v>
      </c>
      <c r="L55" s="28">
        <v>5450</v>
      </c>
    </row>
    <row r="56" spans="1:12" x14ac:dyDescent="0.2">
      <c r="A56" s="27" t="s">
        <v>20</v>
      </c>
      <c r="B56" s="50">
        <v>-9985</v>
      </c>
      <c r="C56" s="50">
        <v>-7873</v>
      </c>
      <c r="D56" s="50">
        <v>-6786</v>
      </c>
      <c r="E56" s="50">
        <v>-6763</v>
      </c>
      <c r="F56" s="50">
        <v>-7008</v>
      </c>
      <c r="G56" s="50">
        <v>-7287</v>
      </c>
      <c r="H56" s="50">
        <v>-7766</v>
      </c>
      <c r="I56" s="50">
        <v>-6312</v>
      </c>
      <c r="J56" s="50">
        <v>-6242</v>
      </c>
      <c r="K56" s="50">
        <v>-5971</v>
      </c>
      <c r="L56" s="50">
        <v>-5944</v>
      </c>
    </row>
    <row r="57" spans="1:12" x14ac:dyDescent="0.2">
      <c r="A57" s="27" t="s">
        <v>21</v>
      </c>
      <c r="B57" s="30">
        <f>B55-(-B56)</f>
        <v>-3181</v>
      </c>
      <c r="C57" s="30">
        <f t="shared" ref="C57:J57" si="10">C55-(-C56)</f>
        <v>-1617</v>
      </c>
      <c r="D57" s="30">
        <f t="shared" si="10"/>
        <v>85</v>
      </c>
      <c r="E57" s="30">
        <f t="shared" si="10"/>
        <v>-353</v>
      </c>
      <c r="F57" s="30">
        <f t="shared" si="10"/>
        <v>-1168</v>
      </c>
      <c r="G57" s="30">
        <f t="shared" si="10"/>
        <v>-1107</v>
      </c>
      <c r="H57" s="30">
        <f t="shared" si="10"/>
        <v>-2000</v>
      </c>
      <c r="I57" s="30">
        <f t="shared" si="10"/>
        <v>-606</v>
      </c>
      <c r="J57" s="30">
        <f t="shared" si="10"/>
        <v>-978</v>
      </c>
      <c r="K57" s="30">
        <v>-603</v>
      </c>
      <c r="L57" s="30">
        <v>-494</v>
      </c>
    </row>
    <row r="72" spans="1:12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2" x14ac:dyDescent="0.2">
      <c r="A73" s="24" t="s">
        <v>264</v>
      </c>
      <c r="B73" s="2"/>
      <c r="C73" s="2"/>
      <c r="D73" s="2"/>
      <c r="E73" s="2"/>
      <c r="F73" s="2"/>
      <c r="G73" s="2"/>
      <c r="H73" s="2"/>
      <c r="I73" s="2"/>
    </row>
    <row r="75" spans="1:12" x14ac:dyDescent="0.2">
      <c r="A75" s="25"/>
    </row>
    <row r="78" spans="1:12" x14ac:dyDescent="0.2">
      <c r="A78" s="49" t="s">
        <v>39</v>
      </c>
    </row>
    <row r="79" spans="1:12" x14ac:dyDescent="0.2">
      <c r="B79" s="27">
        <v>2008</v>
      </c>
      <c r="C79" s="27">
        <v>2009</v>
      </c>
      <c r="D79" s="27">
        <v>2010</v>
      </c>
      <c r="E79" s="27">
        <v>2011</v>
      </c>
      <c r="F79" s="27">
        <v>2012</v>
      </c>
      <c r="G79" s="27">
        <v>2013</v>
      </c>
      <c r="H79" s="27">
        <v>2014</v>
      </c>
      <c r="I79" s="27">
        <v>2015</v>
      </c>
      <c r="J79" s="27">
        <v>2016</v>
      </c>
      <c r="K79" s="27">
        <v>2017</v>
      </c>
      <c r="L79" s="27">
        <v>2018</v>
      </c>
    </row>
    <row r="80" spans="1:12" x14ac:dyDescent="0.2">
      <c r="A80" s="27" t="s">
        <v>19</v>
      </c>
      <c r="B80" s="28">
        <v>749</v>
      </c>
      <c r="C80" s="28">
        <v>715</v>
      </c>
      <c r="D80" s="28">
        <v>744</v>
      </c>
      <c r="E80" s="28">
        <v>729</v>
      </c>
      <c r="F80" s="28">
        <v>646</v>
      </c>
      <c r="G80" s="28">
        <v>726</v>
      </c>
      <c r="H80" s="28">
        <v>668</v>
      </c>
      <c r="I80" s="28">
        <v>692</v>
      </c>
      <c r="J80" s="28">
        <v>546</v>
      </c>
      <c r="K80" s="28">
        <v>619</v>
      </c>
      <c r="L80" s="28">
        <v>595</v>
      </c>
    </row>
    <row r="81" spans="1:12" x14ac:dyDescent="0.2">
      <c r="A81" s="27" t="s">
        <v>20</v>
      </c>
      <c r="B81" s="50">
        <v>-1133</v>
      </c>
      <c r="C81" s="50">
        <v>-950</v>
      </c>
      <c r="D81" s="50">
        <v>-724</v>
      </c>
      <c r="E81" s="50">
        <v>-828</v>
      </c>
      <c r="F81" s="50">
        <v>-809</v>
      </c>
      <c r="G81" s="50">
        <v>-754</v>
      </c>
      <c r="H81" s="50">
        <v>-809</v>
      </c>
      <c r="I81" s="50">
        <v>-736</v>
      </c>
      <c r="J81" s="50">
        <v>-744</v>
      </c>
      <c r="K81" s="50">
        <v>-638</v>
      </c>
      <c r="L81" s="50">
        <v>-745</v>
      </c>
    </row>
    <row r="82" spans="1:12" x14ac:dyDescent="0.2">
      <c r="A82" s="27" t="s">
        <v>21</v>
      </c>
      <c r="B82" s="31">
        <f>B80-(-B81)</f>
        <v>-384</v>
      </c>
      <c r="C82" s="31">
        <f>C80-(-C81)</f>
        <v>-235</v>
      </c>
      <c r="D82" s="31">
        <f t="shared" ref="D82:I82" si="11">D80-(-D81)</f>
        <v>20</v>
      </c>
      <c r="E82" s="31">
        <f t="shared" si="11"/>
        <v>-99</v>
      </c>
      <c r="F82" s="31">
        <f t="shared" si="11"/>
        <v>-163</v>
      </c>
      <c r="G82" s="31">
        <f t="shared" si="11"/>
        <v>-28</v>
      </c>
      <c r="H82" s="31">
        <f t="shared" si="11"/>
        <v>-141</v>
      </c>
      <c r="I82" s="31">
        <f t="shared" si="11"/>
        <v>-44</v>
      </c>
      <c r="J82" s="31">
        <f t="shared" ref="J82:K82" si="12">J80-(-J81)</f>
        <v>-198</v>
      </c>
      <c r="K82" s="31">
        <f t="shared" si="12"/>
        <v>-19</v>
      </c>
      <c r="L82" s="31">
        <v>-150</v>
      </c>
    </row>
    <row r="96" spans="1:12" x14ac:dyDescent="0.2">
      <c r="A96" s="24" t="s">
        <v>265</v>
      </c>
    </row>
    <row r="99" spans="1:16" x14ac:dyDescent="0.2">
      <c r="A99" s="26" t="s">
        <v>67</v>
      </c>
    </row>
    <row r="100" spans="1:16" x14ac:dyDescent="0.2">
      <c r="B100" s="27">
        <v>2008</v>
      </c>
      <c r="C100" s="27">
        <v>2009</v>
      </c>
      <c r="D100" s="27">
        <v>2010</v>
      </c>
      <c r="E100" s="27">
        <v>2011</v>
      </c>
      <c r="F100" s="27">
        <v>2012</v>
      </c>
      <c r="G100" s="27">
        <v>2013</v>
      </c>
      <c r="H100" s="27">
        <v>2014</v>
      </c>
      <c r="I100" s="27">
        <v>2015</v>
      </c>
      <c r="J100" s="27">
        <v>2016</v>
      </c>
      <c r="K100" s="27">
        <v>2017</v>
      </c>
      <c r="L100" s="27">
        <v>2018</v>
      </c>
    </row>
    <row r="101" spans="1:16" x14ac:dyDescent="0.2">
      <c r="A101" s="27" t="s">
        <v>19</v>
      </c>
      <c r="B101" s="28">
        <v>1656</v>
      </c>
      <c r="C101" s="28">
        <v>1615</v>
      </c>
      <c r="D101" s="28">
        <v>1777</v>
      </c>
      <c r="E101" s="28">
        <v>1585</v>
      </c>
      <c r="F101" s="28">
        <v>1510</v>
      </c>
      <c r="G101" s="28">
        <v>1682</v>
      </c>
      <c r="H101" s="28">
        <v>1499</v>
      </c>
      <c r="I101" s="28">
        <v>1456</v>
      </c>
      <c r="J101" s="28">
        <v>1352</v>
      </c>
      <c r="K101" s="28">
        <v>1378</v>
      </c>
      <c r="L101" s="28">
        <v>1365</v>
      </c>
    </row>
    <row r="102" spans="1:16" x14ac:dyDescent="0.2">
      <c r="A102" s="27" t="s">
        <v>20</v>
      </c>
      <c r="B102" s="45">
        <v>-2061</v>
      </c>
      <c r="C102" s="45">
        <v>-1996</v>
      </c>
      <c r="D102" s="45">
        <v>-1787</v>
      </c>
      <c r="E102" s="45">
        <v>-1690</v>
      </c>
      <c r="F102" s="45">
        <v>-1902</v>
      </c>
      <c r="G102" s="45">
        <v>-2111</v>
      </c>
      <c r="H102" s="45">
        <v>-2300</v>
      </c>
      <c r="I102" s="45">
        <v>-1556</v>
      </c>
      <c r="J102" s="45">
        <v>-1580</v>
      </c>
      <c r="K102" s="45">
        <v>-1525</v>
      </c>
      <c r="L102" s="45">
        <v>-1487</v>
      </c>
      <c r="N102" s="68"/>
      <c r="O102" s="68"/>
      <c r="P102" s="68"/>
    </row>
    <row r="103" spans="1:16" x14ac:dyDescent="0.2">
      <c r="A103" s="27" t="s">
        <v>21</v>
      </c>
      <c r="B103" s="31">
        <f>B101-(-B102)</f>
        <v>-405</v>
      </c>
      <c r="C103" s="31">
        <f t="shared" ref="C103:I103" si="13">C101-(-C102)</f>
        <v>-381</v>
      </c>
      <c r="D103" s="31">
        <f t="shared" si="13"/>
        <v>-10</v>
      </c>
      <c r="E103" s="31">
        <f t="shared" si="13"/>
        <v>-105</v>
      </c>
      <c r="F103" s="31">
        <f t="shared" si="13"/>
        <v>-392</v>
      </c>
      <c r="G103" s="31">
        <f t="shared" si="13"/>
        <v>-429</v>
      </c>
      <c r="H103" s="31">
        <f t="shared" si="13"/>
        <v>-801</v>
      </c>
      <c r="I103" s="31">
        <f t="shared" si="13"/>
        <v>-100</v>
      </c>
      <c r="J103" s="31">
        <f t="shared" ref="J103:K103" si="14">J101-(-J102)</f>
        <v>-228</v>
      </c>
      <c r="K103" s="31">
        <f t="shared" si="14"/>
        <v>-147</v>
      </c>
      <c r="L103" s="31">
        <v>-122</v>
      </c>
    </row>
    <row r="119" spans="1:15" x14ac:dyDescent="0.2">
      <c r="A119" s="24" t="s">
        <v>266</v>
      </c>
    </row>
    <row r="122" spans="1:15" x14ac:dyDescent="0.2">
      <c r="A122" s="26" t="s">
        <v>18</v>
      </c>
    </row>
    <row r="123" spans="1:15" x14ac:dyDescent="0.2">
      <c r="B123" s="27">
        <v>2008</v>
      </c>
      <c r="C123" s="27">
        <v>2009</v>
      </c>
      <c r="D123" s="27">
        <v>2010</v>
      </c>
      <c r="E123" s="27">
        <v>2011</v>
      </c>
      <c r="F123" s="27">
        <v>2012</v>
      </c>
      <c r="G123" s="27">
        <v>2013</v>
      </c>
      <c r="H123" s="27">
        <v>2014</v>
      </c>
      <c r="I123" s="27">
        <v>2015</v>
      </c>
      <c r="J123" s="27">
        <v>2016</v>
      </c>
      <c r="K123" s="27">
        <v>2017</v>
      </c>
      <c r="L123" s="27">
        <v>2018</v>
      </c>
    </row>
    <row r="124" spans="1:15" x14ac:dyDescent="0.2">
      <c r="A124" s="27" t="s">
        <v>19</v>
      </c>
      <c r="B124" s="28">
        <v>1168</v>
      </c>
      <c r="C124" s="28">
        <v>1140</v>
      </c>
      <c r="D124" s="28">
        <v>1175</v>
      </c>
      <c r="E124" s="28">
        <v>1115</v>
      </c>
      <c r="F124" s="28">
        <v>1070</v>
      </c>
      <c r="G124" s="28">
        <v>1069</v>
      </c>
      <c r="H124" s="28">
        <v>1043</v>
      </c>
      <c r="I124" s="28">
        <v>1025</v>
      </c>
      <c r="J124" s="28">
        <v>965</v>
      </c>
      <c r="K124" s="28">
        <v>971</v>
      </c>
      <c r="L124" s="28">
        <v>935</v>
      </c>
    </row>
    <row r="125" spans="1:15" x14ac:dyDescent="0.2">
      <c r="A125" s="27" t="s">
        <v>20</v>
      </c>
      <c r="B125" s="45">
        <v>-2454</v>
      </c>
      <c r="C125" s="45">
        <v>-1407</v>
      </c>
      <c r="D125" s="45">
        <v>-1109</v>
      </c>
      <c r="E125" s="45">
        <v>-1146</v>
      </c>
      <c r="F125" s="45">
        <v>-1194</v>
      </c>
      <c r="G125" s="45">
        <v>-1103</v>
      </c>
      <c r="H125" s="45">
        <v>-1278</v>
      </c>
      <c r="I125" s="45">
        <v>-1123</v>
      </c>
      <c r="J125" s="45">
        <v>-1088</v>
      </c>
      <c r="K125" s="45">
        <v>-1048</v>
      </c>
      <c r="L125" s="45">
        <v>-946</v>
      </c>
    </row>
    <row r="126" spans="1:15" x14ac:dyDescent="0.2">
      <c r="A126" s="27" t="s">
        <v>21</v>
      </c>
      <c r="B126" s="31">
        <f>B124-(-B125)</f>
        <v>-1286</v>
      </c>
      <c r="C126" s="31">
        <f t="shared" ref="C126:I126" si="15">C124-(-C125)</f>
        <v>-267</v>
      </c>
      <c r="D126" s="31">
        <f t="shared" si="15"/>
        <v>66</v>
      </c>
      <c r="E126" s="31">
        <f t="shared" si="15"/>
        <v>-31</v>
      </c>
      <c r="F126" s="31">
        <f t="shared" si="15"/>
        <v>-124</v>
      </c>
      <c r="G126" s="31">
        <f t="shared" si="15"/>
        <v>-34</v>
      </c>
      <c r="H126" s="31">
        <f t="shared" si="15"/>
        <v>-235</v>
      </c>
      <c r="I126" s="31">
        <f t="shared" si="15"/>
        <v>-98</v>
      </c>
      <c r="J126" s="31">
        <f t="shared" ref="J126:K126" si="16">J124-(-J125)</f>
        <v>-123</v>
      </c>
      <c r="K126" s="31">
        <f t="shared" si="16"/>
        <v>-77</v>
      </c>
      <c r="L126" s="31">
        <v>-11</v>
      </c>
    </row>
    <row r="127" spans="1:15" x14ac:dyDescent="0.2">
      <c r="M127" s="68"/>
      <c r="N127" s="68"/>
      <c r="O127" s="68"/>
    </row>
    <row r="141" spans="1:1" x14ac:dyDescent="0.2">
      <c r="A141" s="24" t="s">
        <v>267</v>
      </c>
    </row>
    <row r="144" spans="1:1" x14ac:dyDescent="0.2">
      <c r="A144" s="26" t="s">
        <v>120</v>
      </c>
    </row>
    <row r="145" spans="1:15" x14ac:dyDescent="0.2">
      <c r="B145" s="27">
        <v>2008</v>
      </c>
      <c r="C145" s="27">
        <v>2009</v>
      </c>
      <c r="D145" s="27">
        <v>2010</v>
      </c>
      <c r="E145" s="27">
        <v>2011</v>
      </c>
      <c r="F145" s="27">
        <v>2012</v>
      </c>
      <c r="G145" s="27">
        <v>2013</v>
      </c>
      <c r="H145" s="27">
        <v>2014</v>
      </c>
      <c r="I145" s="27">
        <v>2015</v>
      </c>
      <c r="J145" s="27">
        <v>2016</v>
      </c>
      <c r="K145" s="27">
        <v>2017</v>
      </c>
      <c r="L145" s="27">
        <v>2018</v>
      </c>
    </row>
    <row r="146" spans="1:15" x14ac:dyDescent="0.2">
      <c r="A146" s="27" t="s">
        <v>19</v>
      </c>
      <c r="B146" s="28">
        <v>3231</v>
      </c>
      <c r="C146" s="28">
        <v>2786</v>
      </c>
      <c r="D146" s="28">
        <v>3175</v>
      </c>
      <c r="E146" s="28">
        <v>2981</v>
      </c>
      <c r="F146" s="28">
        <v>2614</v>
      </c>
      <c r="G146" s="28">
        <v>2703</v>
      </c>
      <c r="H146" s="28">
        <v>2556</v>
      </c>
      <c r="I146" s="28">
        <v>2533</v>
      </c>
      <c r="J146" s="28">
        <v>2401</v>
      </c>
      <c r="K146" s="28">
        <v>2400</v>
      </c>
      <c r="L146" s="28">
        <v>2555</v>
      </c>
    </row>
    <row r="147" spans="1:15" x14ac:dyDescent="0.2">
      <c r="A147" s="27" t="s">
        <v>20</v>
      </c>
      <c r="B147" s="45">
        <v>-4337</v>
      </c>
      <c r="C147" s="45">
        <v>-3520</v>
      </c>
      <c r="D147" s="45">
        <v>-3166</v>
      </c>
      <c r="E147" s="45">
        <v>-3099</v>
      </c>
      <c r="F147" s="45">
        <v>-3103</v>
      </c>
      <c r="G147" s="45">
        <v>-3319</v>
      </c>
      <c r="H147" s="45">
        <v>-3379</v>
      </c>
      <c r="I147" s="45">
        <v>-2897</v>
      </c>
      <c r="J147" s="45">
        <v>-2830</v>
      </c>
      <c r="K147" s="45">
        <v>-2760</v>
      </c>
      <c r="L147" s="45">
        <v>-2766</v>
      </c>
    </row>
    <row r="148" spans="1:15" x14ac:dyDescent="0.2">
      <c r="A148" s="27" t="s">
        <v>21</v>
      </c>
      <c r="B148" s="31">
        <f>B146-(-B147)</f>
        <v>-1106</v>
      </c>
      <c r="C148" s="31">
        <f t="shared" ref="C148:I148" si="17">C146-(-C147)</f>
        <v>-734</v>
      </c>
      <c r="D148" s="31">
        <f t="shared" si="17"/>
        <v>9</v>
      </c>
      <c r="E148" s="31">
        <f t="shared" si="17"/>
        <v>-118</v>
      </c>
      <c r="F148" s="31">
        <f t="shared" si="17"/>
        <v>-489</v>
      </c>
      <c r="G148" s="31">
        <f t="shared" si="17"/>
        <v>-616</v>
      </c>
      <c r="H148" s="31">
        <f t="shared" si="17"/>
        <v>-823</v>
      </c>
      <c r="I148" s="31">
        <f t="shared" si="17"/>
        <v>-364</v>
      </c>
      <c r="J148" s="31">
        <f t="shared" ref="J148:K148" si="18">J146-(-J147)</f>
        <v>-429</v>
      </c>
      <c r="K148" s="31">
        <f t="shared" si="18"/>
        <v>-360</v>
      </c>
      <c r="L148" s="31">
        <v>-211</v>
      </c>
    </row>
    <row r="153" spans="1:15" x14ac:dyDescent="0.2">
      <c r="M153" s="68"/>
      <c r="N153" s="68"/>
      <c r="O153" s="68"/>
    </row>
    <row r="165" spans="1:12" x14ac:dyDescent="0.2">
      <c r="B165" s="2"/>
      <c r="C165" s="2"/>
      <c r="D165" s="2"/>
      <c r="E165" s="2"/>
      <c r="F165" s="2"/>
      <c r="G165" s="2"/>
    </row>
    <row r="166" spans="1:12" x14ac:dyDescent="0.2">
      <c r="A166" s="2"/>
      <c r="B166" s="2"/>
      <c r="C166" s="2"/>
      <c r="D166" s="2"/>
      <c r="E166" s="2"/>
      <c r="F166" s="2"/>
      <c r="G166" s="2"/>
    </row>
    <row r="167" spans="1:12" ht="13.5" thickBot="1" x14ac:dyDescent="0.25">
      <c r="A167" s="24" t="s">
        <v>268</v>
      </c>
    </row>
    <row r="168" spans="1:12" ht="12.75" customHeight="1" x14ac:dyDescent="0.2">
      <c r="A168" s="111" t="s">
        <v>256</v>
      </c>
      <c r="B168" s="113" t="s">
        <v>23</v>
      </c>
      <c r="C168" s="113" t="s">
        <v>24</v>
      </c>
      <c r="D168" s="113" t="s">
        <v>25</v>
      </c>
      <c r="E168" s="113" t="s">
        <v>12</v>
      </c>
      <c r="F168" s="77" t="s">
        <v>26</v>
      </c>
      <c r="G168" s="113" t="s">
        <v>260</v>
      </c>
      <c r="H168" s="113" t="s">
        <v>27</v>
      </c>
      <c r="I168" s="113" t="s">
        <v>28</v>
      </c>
    </row>
    <row r="169" spans="1:12" ht="13.5" thickBot="1" x14ac:dyDescent="0.25">
      <c r="A169" s="112"/>
      <c r="B169" s="114"/>
      <c r="C169" s="114"/>
      <c r="D169" s="114"/>
      <c r="E169" s="114"/>
      <c r="F169" s="78" t="s">
        <v>29</v>
      </c>
      <c r="G169" s="114"/>
      <c r="H169" s="114"/>
      <c r="I169" s="114"/>
    </row>
    <row r="170" spans="1:12" x14ac:dyDescent="0.2">
      <c r="A170" s="81" t="s">
        <v>257</v>
      </c>
      <c r="B170" s="5">
        <v>1095</v>
      </c>
      <c r="C170" s="5">
        <v>857</v>
      </c>
      <c r="D170" s="5">
        <v>1374</v>
      </c>
      <c r="E170" s="5">
        <v>2197</v>
      </c>
      <c r="F170" s="5">
        <v>946</v>
      </c>
      <c r="G170" s="5">
        <v>2432</v>
      </c>
      <c r="H170" s="5">
        <v>2</v>
      </c>
      <c r="I170" s="5">
        <v>8903</v>
      </c>
      <c r="K170" s="104"/>
      <c r="L170" s="104"/>
    </row>
    <row r="171" spans="1:12" x14ac:dyDescent="0.2">
      <c r="A171" s="60" t="s">
        <v>33</v>
      </c>
      <c r="B171" s="61">
        <f t="shared" ref="B171:H171" si="19">B170/$I170*100</f>
        <v>12.299224980343704</v>
      </c>
      <c r="C171" s="61">
        <f t="shared" si="19"/>
        <v>9.625968774570369</v>
      </c>
      <c r="D171" s="61">
        <f t="shared" si="19"/>
        <v>15.43300011232169</v>
      </c>
      <c r="E171" s="61">
        <f t="shared" si="19"/>
        <v>24.677075143210153</v>
      </c>
      <c r="F171" s="61">
        <f t="shared" si="19"/>
        <v>10.625631809502414</v>
      </c>
      <c r="G171" s="61">
        <f t="shared" si="19"/>
        <v>27.316634842188027</v>
      </c>
      <c r="H171" s="61">
        <f t="shared" si="19"/>
        <v>2.2464337863641468E-2</v>
      </c>
      <c r="I171" s="61">
        <f t="shared" ref="I171:I179" si="20">SUM(B171:H171)</f>
        <v>99.999999999999986</v>
      </c>
      <c r="K171" s="104"/>
      <c r="L171" s="104"/>
    </row>
    <row r="172" spans="1:12" x14ac:dyDescent="0.2">
      <c r="A172" s="81" t="s">
        <v>67</v>
      </c>
      <c r="B172" s="5">
        <v>4529</v>
      </c>
      <c r="C172" s="5">
        <v>2787</v>
      </c>
      <c r="D172" s="5">
        <v>3321</v>
      </c>
      <c r="E172" s="5">
        <v>5231</v>
      </c>
      <c r="F172" s="5">
        <v>1584</v>
      </c>
      <c r="G172" s="5">
        <v>6052</v>
      </c>
      <c r="H172" s="5">
        <v>9</v>
      </c>
      <c r="I172" s="5">
        <v>23513</v>
      </c>
      <c r="K172" s="104"/>
      <c r="L172" s="104"/>
    </row>
    <row r="173" spans="1:12" x14ac:dyDescent="0.2">
      <c r="A173" s="60" t="s">
        <v>33</v>
      </c>
      <c r="B173" s="61">
        <f t="shared" ref="B173:H173" si="21">B172/$I172*100</f>
        <v>19.261685025305152</v>
      </c>
      <c r="C173" s="61">
        <f t="shared" si="21"/>
        <v>11.853017479692085</v>
      </c>
      <c r="D173" s="61">
        <f t="shared" si="21"/>
        <v>14.124101560838684</v>
      </c>
      <c r="E173" s="61">
        <f t="shared" si="21"/>
        <v>22.247267469059668</v>
      </c>
      <c r="F173" s="61">
        <f t="shared" si="21"/>
        <v>6.7366988474460934</v>
      </c>
      <c r="G173" s="61">
        <f t="shared" si="21"/>
        <v>25.738952919661461</v>
      </c>
      <c r="H173" s="61">
        <f t="shared" si="21"/>
        <v>3.82766979968528E-2</v>
      </c>
      <c r="I173" s="61">
        <f t="shared" si="20"/>
        <v>99.999999999999986</v>
      </c>
      <c r="K173" s="104"/>
      <c r="L173" s="104"/>
    </row>
    <row r="174" spans="1:12" x14ac:dyDescent="0.2">
      <c r="A174" s="81" t="s">
        <v>18</v>
      </c>
      <c r="B174" s="5">
        <v>427</v>
      </c>
      <c r="C174" s="5">
        <v>925</v>
      </c>
      <c r="D174" s="5">
        <v>2469</v>
      </c>
      <c r="E174" s="5">
        <v>3612</v>
      </c>
      <c r="F174" s="5">
        <v>1618</v>
      </c>
      <c r="G174" s="5">
        <v>4886</v>
      </c>
      <c r="H174" s="5">
        <v>5</v>
      </c>
      <c r="I174" s="5">
        <v>13942</v>
      </c>
      <c r="K174" s="104"/>
      <c r="L174" s="104"/>
    </row>
    <row r="175" spans="1:12" x14ac:dyDescent="0.2">
      <c r="A175" s="60" t="s">
        <v>33</v>
      </c>
      <c r="B175" s="61">
        <f t="shared" ref="B175:H175" si="22">B174/$I174*100</f>
        <v>3.0626882800172139</v>
      </c>
      <c r="C175" s="61">
        <f t="shared" si="22"/>
        <v>6.6346291780232391</v>
      </c>
      <c r="D175" s="61">
        <f t="shared" si="22"/>
        <v>17.709080476258787</v>
      </c>
      <c r="E175" s="61">
        <f t="shared" si="22"/>
        <v>25.907330368670205</v>
      </c>
      <c r="F175" s="61">
        <f t="shared" si="22"/>
        <v>11.605221632477408</v>
      </c>
      <c r="G175" s="61">
        <f t="shared" si="22"/>
        <v>35.045187204131402</v>
      </c>
      <c r="H175" s="61">
        <f t="shared" si="22"/>
        <v>3.5862860421747238E-2</v>
      </c>
      <c r="I175" s="61">
        <f t="shared" si="20"/>
        <v>100.00000000000001</v>
      </c>
      <c r="K175" s="104"/>
      <c r="L175" s="104"/>
    </row>
    <row r="176" spans="1:12" x14ac:dyDescent="0.2">
      <c r="A176" s="81" t="s">
        <v>120</v>
      </c>
      <c r="B176" s="5">
        <v>7615</v>
      </c>
      <c r="C176" s="5">
        <v>4494</v>
      </c>
      <c r="D176" s="5">
        <v>6676</v>
      </c>
      <c r="E176" s="5">
        <v>9198</v>
      </c>
      <c r="F176" s="5">
        <v>3944</v>
      </c>
      <c r="G176" s="5">
        <v>11515</v>
      </c>
      <c r="H176" s="5">
        <v>17</v>
      </c>
      <c r="I176" s="5">
        <v>43459</v>
      </c>
      <c r="K176" s="104"/>
      <c r="L176" s="104"/>
    </row>
    <row r="177" spans="1:13" x14ac:dyDescent="0.2">
      <c r="A177" s="60" t="s">
        <v>33</v>
      </c>
      <c r="B177" s="61">
        <f t="shared" ref="B177:H177" si="23">B176/$I176*100</f>
        <v>17.522262362226463</v>
      </c>
      <c r="C177" s="61">
        <f t="shared" si="23"/>
        <v>10.340780965967923</v>
      </c>
      <c r="D177" s="61">
        <f t="shared" si="23"/>
        <v>15.361605191099656</v>
      </c>
      <c r="E177" s="61">
        <f t="shared" si="23"/>
        <v>21.164775995766124</v>
      </c>
      <c r="F177" s="61">
        <f t="shared" si="23"/>
        <v>9.0752203226029131</v>
      </c>
      <c r="G177" s="61">
        <f t="shared" si="23"/>
        <v>26.49623783336018</v>
      </c>
      <c r="H177" s="61">
        <f t="shared" si="23"/>
        <v>3.9117328976736691E-2</v>
      </c>
      <c r="I177" s="61">
        <f t="shared" si="20"/>
        <v>100.00000000000001</v>
      </c>
      <c r="K177" s="104"/>
      <c r="L177" s="104"/>
    </row>
    <row r="178" spans="1:13" x14ac:dyDescent="0.2">
      <c r="A178" s="62" t="s">
        <v>259</v>
      </c>
      <c r="B178" s="63">
        <v>13666</v>
      </c>
      <c r="C178" s="63">
        <v>9063</v>
      </c>
      <c r="D178" s="63">
        <v>13840</v>
      </c>
      <c r="E178" s="63">
        <v>20238</v>
      </c>
      <c r="F178" s="63">
        <v>8092</v>
      </c>
      <c r="G178" s="63">
        <v>24885</v>
      </c>
      <c r="H178" s="63">
        <v>33</v>
      </c>
      <c r="I178" s="63">
        <v>89817</v>
      </c>
      <c r="K178" s="104"/>
      <c r="L178" s="104"/>
    </row>
    <row r="179" spans="1:13" ht="13.5" thickBot="1" x14ac:dyDescent="0.25">
      <c r="A179" s="64" t="s">
        <v>33</v>
      </c>
      <c r="B179" s="65">
        <f>B178/$I178*100</f>
        <v>15.215382388634669</v>
      </c>
      <c r="C179" s="65">
        <f t="shared" ref="C179:H179" si="24">C178/$I178*100</f>
        <v>10.090517385350212</v>
      </c>
      <c r="D179" s="65">
        <f t="shared" si="24"/>
        <v>15.409109634033646</v>
      </c>
      <c r="E179" s="65">
        <f t="shared" si="24"/>
        <v>22.532482714853536</v>
      </c>
      <c r="F179" s="65">
        <f t="shared" si="24"/>
        <v>9.0094302860260314</v>
      </c>
      <c r="G179" s="65">
        <f t="shared" si="24"/>
        <v>27.706336216974513</v>
      </c>
      <c r="H179" s="65">
        <f t="shared" si="24"/>
        <v>3.6741374127392361E-2</v>
      </c>
      <c r="I179" s="65">
        <f t="shared" si="20"/>
        <v>100</v>
      </c>
      <c r="K179" s="104"/>
      <c r="L179" s="104"/>
    </row>
    <row r="180" spans="1:13" x14ac:dyDescent="0.2">
      <c r="K180" s="104"/>
      <c r="L180" s="104"/>
    </row>
    <row r="181" spans="1:13" x14ac:dyDescent="0.2">
      <c r="B181" s="24"/>
      <c r="C181" s="24"/>
      <c r="D181" s="24"/>
      <c r="E181" s="2"/>
      <c r="F181" s="2"/>
      <c r="K181" s="104"/>
      <c r="L181" s="104"/>
    </row>
    <row r="182" spans="1:13" ht="13.5" thickBot="1" x14ac:dyDescent="0.25">
      <c r="A182" s="24" t="s">
        <v>271</v>
      </c>
      <c r="K182" s="104"/>
      <c r="L182" s="104"/>
    </row>
    <row r="183" spans="1:13" ht="12.75" customHeight="1" x14ac:dyDescent="0.2">
      <c r="A183" s="111" t="s">
        <v>258</v>
      </c>
      <c r="B183" s="113" t="s">
        <v>23</v>
      </c>
      <c r="C183" s="113" t="s">
        <v>24</v>
      </c>
      <c r="D183" s="113" t="s">
        <v>25</v>
      </c>
      <c r="E183" s="113" t="s">
        <v>12</v>
      </c>
      <c r="F183" s="77" t="s">
        <v>26</v>
      </c>
      <c r="G183" s="113" t="s">
        <v>260</v>
      </c>
      <c r="H183" s="113" t="s">
        <v>27</v>
      </c>
      <c r="I183" s="113" t="s">
        <v>28</v>
      </c>
      <c r="K183" s="104"/>
      <c r="L183" s="104"/>
    </row>
    <row r="184" spans="1:13" ht="13.5" thickBot="1" x14ac:dyDescent="0.25">
      <c r="A184" s="112"/>
      <c r="B184" s="114"/>
      <c r="C184" s="114"/>
      <c r="D184" s="114"/>
      <c r="E184" s="114"/>
      <c r="F184" s="78" t="s">
        <v>29</v>
      </c>
      <c r="G184" s="114"/>
      <c r="H184" s="114"/>
      <c r="I184" s="114"/>
      <c r="K184" s="104"/>
      <c r="L184" s="104"/>
    </row>
    <row r="185" spans="1:13" x14ac:dyDescent="0.2">
      <c r="A185" s="81" t="s">
        <v>269</v>
      </c>
      <c r="B185" s="5">
        <v>685</v>
      </c>
      <c r="C185" s="5">
        <v>392</v>
      </c>
      <c r="D185" s="5">
        <v>657</v>
      </c>
      <c r="E185" s="5">
        <v>1135</v>
      </c>
      <c r="F185" s="5">
        <v>389</v>
      </c>
      <c r="G185" s="5">
        <v>1271</v>
      </c>
      <c r="H185" s="5">
        <v>2</v>
      </c>
      <c r="I185" s="5">
        <v>4531</v>
      </c>
      <c r="K185" s="104"/>
      <c r="L185" s="104"/>
    </row>
    <row r="186" spans="1:13" x14ac:dyDescent="0.2">
      <c r="A186" s="60" t="s">
        <v>33</v>
      </c>
      <c r="B186" s="61">
        <f t="shared" ref="B186:I186" si="25">B185/$I185*100</f>
        <v>15.118075480026485</v>
      </c>
      <c r="C186" s="61">
        <f t="shared" si="25"/>
        <v>8.6515118075480029</v>
      </c>
      <c r="D186" s="61">
        <f t="shared" si="25"/>
        <v>14.500110350915913</v>
      </c>
      <c r="E186" s="61">
        <f t="shared" si="25"/>
        <v>25.049657912160672</v>
      </c>
      <c r="F186" s="61">
        <f t="shared" si="25"/>
        <v>8.5853012580004417</v>
      </c>
      <c r="G186" s="61">
        <f t="shared" si="25"/>
        <v>28.051202824983445</v>
      </c>
      <c r="H186" s="61">
        <f t="shared" si="25"/>
        <v>4.4140366365040831E-2</v>
      </c>
      <c r="I186" s="61">
        <f t="shared" si="25"/>
        <v>100</v>
      </c>
      <c r="K186" s="104"/>
      <c r="L186" s="104"/>
    </row>
    <row r="187" spans="1:13" x14ac:dyDescent="0.2">
      <c r="A187" s="81" t="s">
        <v>270</v>
      </c>
      <c r="B187" s="5">
        <v>410</v>
      </c>
      <c r="C187" s="5">
        <v>465</v>
      </c>
      <c r="D187" s="5">
        <v>717</v>
      </c>
      <c r="E187" s="5">
        <v>1062</v>
      </c>
      <c r="F187" s="5">
        <v>557</v>
      </c>
      <c r="G187" s="5">
        <v>1161</v>
      </c>
      <c r="H187" s="5">
        <v>0</v>
      </c>
      <c r="I187" s="5">
        <v>4372</v>
      </c>
      <c r="K187" s="104"/>
      <c r="L187" s="104"/>
    </row>
    <row r="188" spans="1:13" x14ac:dyDescent="0.2">
      <c r="A188" s="60" t="s">
        <v>33</v>
      </c>
      <c r="B188" s="61">
        <f t="shared" ref="B188:I188" si="26">B187/$I187*100</f>
        <v>9.3778591033851786</v>
      </c>
      <c r="C188" s="61">
        <f t="shared" si="26"/>
        <v>10.635864592863678</v>
      </c>
      <c r="D188" s="61">
        <f t="shared" si="26"/>
        <v>16.399817017383349</v>
      </c>
      <c r="E188" s="61">
        <f t="shared" si="26"/>
        <v>24.290942360475754</v>
      </c>
      <c r="F188" s="61">
        <f t="shared" si="26"/>
        <v>12.740164684354987</v>
      </c>
      <c r="G188" s="61">
        <f t="shared" si="26"/>
        <v>26.555352241537054</v>
      </c>
      <c r="H188" s="61">
        <f t="shared" si="26"/>
        <v>0</v>
      </c>
      <c r="I188" s="61">
        <f t="shared" si="26"/>
        <v>100</v>
      </c>
      <c r="K188" s="104"/>
      <c r="L188" s="104"/>
    </row>
    <row r="189" spans="1:13" x14ac:dyDescent="0.2">
      <c r="A189" s="62" t="s">
        <v>56</v>
      </c>
      <c r="B189" s="63">
        <v>1095</v>
      </c>
      <c r="C189" s="63">
        <v>857</v>
      </c>
      <c r="D189" s="63">
        <v>1374</v>
      </c>
      <c r="E189" s="63">
        <v>2197</v>
      </c>
      <c r="F189" s="63">
        <v>946</v>
      </c>
      <c r="G189" s="63">
        <v>2432</v>
      </c>
      <c r="H189" s="63">
        <v>2</v>
      </c>
      <c r="I189" s="63">
        <v>8903</v>
      </c>
      <c r="K189" s="104"/>
      <c r="L189" s="104"/>
    </row>
    <row r="190" spans="1:13" ht="13.5" thickBot="1" x14ac:dyDescent="0.25">
      <c r="A190" s="64" t="s">
        <v>33</v>
      </c>
      <c r="B190" s="65">
        <f>B189/$I189*100</f>
        <v>12.299224980343704</v>
      </c>
      <c r="C190" s="65">
        <f t="shared" ref="C190:H190" si="27">C189/$I189*100</f>
        <v>9.625968774570369</v>
      </c>
      <c r="D190" s="65">
        <f t="shared" si="27"/>
        <v>15.43300011232169</v>
      </c>
      <c r="E190" s="65">
        <f t="shared" si="27"/>
        <v>24.677075143210153</v>
      </c>
      <c r="F190" s="65">
        <f t="shared" si="27"/>
        <v>10.625631809502414</v>
      </c>
      <c r="G190" s="65">
        <f t="shared" si="27"/>
        <v>27.316634842188027</v>
      </c>
      <c r="H190" s="65">
        <f t="shared" si="27"/>
        <v>2.2464337863641468E-2</v>
      </c>
      <c r="I190" s="65">
        <f t="shared" ref="I190" si="28">SUM(B190:H190)</f>
        <v>99.999999999999986</v>
      </c>
      <c r="K190" s="104"/>
      <c r="L190" s="104"/>
    </row>
    <row r="191" spans="1:13" x14ac:dyDescent="0.2">
      <c r="K191" s="104"/>
      <c r="L191" s="104"/>
      <c r="M191" s="2"/>
    </row>
    <row r="192" spans="1:13" x14ac:dyDescent="0.2">
      <c r="K192" s="104"/>
      <c r="L192" s="104"/>
      <c r="M192" s="2"/>
    </row>
    <row r="193" spans="1:13" x14ac:dyDescent="0.2">
      <c r="A193" s="24" t="s">
        <v>272</v>
      </c>
      <c r="B193" s="2"/>
      <c r="C193" s="2"/>
      <c r="D193" s="2"/>
      <c r="E193" s="2"/>
      <c r="K193" s="104"/>
      <c r="L193" s="104"/>
      <c r="M193" s="2"/>
    </row>
    <row r="194" spans="1:13" x14ac:dyDescent="0.2">
      <c r="K194" s="104"/>
      <c r="L194" s="104"/>
      <c r="M194" s="2"/>
    </row>
    <row r="195" spans="1:13" ht="13.5" thickBot="1" x14ac:dyDescent="0.25">
      <c r="K195" s="104"/>
      <c r="L195" s="104"/>
    </row>
    <row r="196" spans="1:13" ht="12.75" customHeight="1" x14ac:dyDescent="0.2">
      <c r="A196" s="111" t="s">
        <v>258</v>
      </c>
      <c r="B196" s="113" t="s">
        <v>23</v>
      </c>
      <c r="C196" s="113" t="s">
        <v>24</v>
      </c>
      <c r="D196" s="113" t="s">
        <v>25</v>
      </c>
      <c r="E196" s="113" t="s">
        <v>12</v>
      </c>
      <c r="F196" s="77" t="s">
        <v>26</v>
      </c>
      <c r="G196" s="113" t="s">
        <v>260</v>
      </c>
      <c r="H196" s="113" t="s">
        <v>27</v>
      </c>
      <c r="I196" s="113" t="s">
        <v>28</v>
      </c>
      <c r="K196" s="104"/>
      <c r="L196" s="104"/>
    </row>
    <row r="197" spans="1:13" ht="13.5" thickBot="1" x14ac:dyDescent="0.25">
      <c r="A197" s="112"/>
      <c r="B197" s="114"/>
      <c r="C197" s="114"/>
      <c r="D197" s="114"/>
      <c r="E197" s="114"/>
      <c r="F197" s="78" t="s">
        <v>29</v>
      </c>
      <c r="G197" s="114"/>
      <c r="H197" s="114"/>
      <c r="I197" s="114"/>
      <c r="K197" s="104"/>
      <c r="L197" s="104"/>
    </row>
    <row r="198" spans="1:13" x14ac:dyDescent="0.2">
      <c r="A198" s="81" t="s">
        <v>273</v>
      </c>
      <c r="B198" s="5">
        <v>840</v>
      </c>
      <c r="C198" s="5">
        <v>542</v>
      </c>
      <c r="D198" s="5">
        <v>773</v>
      </c>
      <c r="E198" s="5">
        <v>1094</v>
      </c>
      <c r="F198" s="5">
        <v>345</v>
      </c>
      <c r="G198" s="5">
        <v>1160</v>
      </c>
      <c r="H198" s="5">
        <v>2</v>
      </c>
      <c r="I198" s="5">
        <v>4756</v>
      </c>
      <c r="K198" s="104"/>
      <c r="L198" s="104"/>
    </row>
    <row r="199" spans="1:13" x14ac:dyDescent="0.2">
      <c r="A199" s="60" t="s">
        <v>33</v>
      </c>
      <c r="B199" s="61">
        <f t="shared" ref="B199:I199" si="29">B198/$I198*100</f>
        <v>17.661900756938604</v>
      </c>
      <c r="C199" s="61">
        <f t="shared" si="29"/>
        <v>11.396131202691336</v>
      </c>
      <c r="D199" s="61">
        <f t="shared" si="29"/>
        <v>16.253153910849452</v>
      </c>
      <c r="E199" s="61">
        <f t="shared" si="29"/>
        <v>23.002523128679563</v>
      </c>
      <c r="F199" s="61">
        <f t="shared" si="29"/>
        <v>7.2539949537426418</v>
      </c>
      <c r="G199" s="61">
        <f t="shared" si="29"/>
        <v>24.390243902439025</v>
      </c>
      <c r="H199" s="61">
        <f t="shared" si="29"/>
        <v>4.2052144659377629E-2</v>
      </c>
      <c r="I199" s="61">
        <f t="shared" si="29"/>
        <v>100</v>
      </c>
      <c r="K199" s="104"/>
      <c r="L199" s="104"/>
    </row>
    <row r="200" spans="1:13" x14ac:dyDescent="0.2">
      <c r="A200" s="81" t="s">
        <v>274</v>
      </c>
      <c r="B200" s="5">
        <v>1518</v>
      </c>
      <c r="C200" s="5">
        <v>447</v>
      </c>
      <c r="D200" s="5">
        <v>588</v>
      </c>
      <c r="E200" s="5">
        <v>852</v>
      </c>
      <c r="F200" s="5">
        <v>258</v>
      </c>
      <c r="G200" s="5">
        <v>877</v>
      </c>
      <c r="H200" s="5">
        <v>1</v>
      </c>
      <c r="I200" s="5">
        <v>4541</v>
      </c>
      <c r="K200" s="104"/>
      <c r="L200" s="104"/>
    </row>
    <row r="201" spans="1:13" x14ac:dyDescent="0.2">
      <c r="A201" s="60" t="s">
        <v>33</v>
      </c>
      <c r="B201" s="61">
        <f t="shared" ref="B201:I201" si="30">B200/$I200*100</f>
        <v>33.428760184981279</v>
      </c>
      <c r="C201" s="61">
        <f t="shared" si="30"/>
        <v>9.843646773838362</v>
      </c>
      <c r="D201" s="61">
        <f t="shared" si="30"/>
        <v>12.948689715921603</v>
      </c>
      <c r="E201" s="61">
        <f t="shared" si="30"/>
        <v>18.762387139396608</v>
      </c>
      <c r="F201" s="61">
        <f t="shared" si="30"/>
        <v>5.6815679365778466</v>
      </c>
      <c r="G201" s="61">
        <f t="shared" si="30"/>
        <v>19.312926668134772</v>
      </c>
      <c r="H201" s="61">
        <f t="shared" si="30"/>
        <v>2.2021581149526535E-2</v>
      </c>
      <c r="I201" s="61">
        <f t="shared" si="30"/>
        <v>100</v>
      </c>
      <c r="K201" s="104"/>
      <c r="L201" s="104"/>
    </row>
    <row r="202" spans="1:13" x14ac:dyDescent="0.2">
      <c r="A202" s="81" t="s">
        <v>275</v>
      </c>
      <c r="B202" s="5">
        <v>796</v>
      </c>
      <c r="C202" s="5">
        <v>635</v>
      </c>
      <c r="D202" s="5">
        <v>664</v>
      </c>
      <c r="E202" s="5">
        <v>818</v>
      </c>
      <c r="F202" s="5">
        <v>205</v>
      </c>
      <c r="G202" s="5">
        <v>939</v>
      </c>
      <c r="H202" s="5">
        <v>1</v>
      </c>
      <c r="I202" s="5">
        <v>4058</v>
      </c>
      <c r="K202" s="104"/>
      <c r="L202" s="104"/>
    </row>
    <row r="203" spans="1:13" x14ac:dyDescent="0.2">
      <c r="A203" s="60" t="s">
        <v>33</v>
      </c>
      <c r="B203" s="61">
        <f t="shared" ref="B203:I203" si="31">B202/$I202*100</f>
        <v>19.615574174470183</v>
      </c>
      <c r="C203" s="61">
        <f t="shared" si="31"/>
        <v>15.648102513553475</v>
      </c>
      <c r="D203" s="61">
        <f t="shared" si="31"/>
        <v>16.362740266140957</v>
      </c>
      <c r="E203" s="61">
        <f t="shared" si="31"/>
        <v>20.157713159191719</v>
      </c>
      <c r="F203" s="61">
        <f t="shared" si="31"/>
        <v>5.0517496303597831</v>
      </c>
      <c r="G203" s="61">
        <f t="shared" si="31"/>
        <v>23.139477575160178</v>
      </c>
      <c r="H203" s="61">
        <f t="shared" si="31"/>
        <v>2.464268112370626E-2</v>
      </c>
      <c r="I203" s="61">
        <f t="shared" si="31"/>
        <v>100</v>
      </c>
      <c r="K203" s="104"/>
      <c r="L203" s="104"/>
    </row>
    <row r="204" spans="1:13" x14ac:dyDescent="0.2">
      <c r="A204" s="81" t="s">
        <v>276</v>
      </c>
      <c r="B204" s="5">
        <v>546</v>
      </c>
      <c r="C204" s="5">
        <v>314</v>
      </c>
      <c r="D204" s="5">
        <v>343</v>
      </c>
      <c r="E204" s="5">
        <v>500</v>
      </c>
      <c r="F204" s="5">
        <v>251</v>
      </c>
      <c r="G204" s="5">
        <v>401</v>
      </c>
      <c r="H204" s="5">
        <v>0</v>
      </c>
      <c r="I204" s="5">
        <v>2355</v>
      </c>
      <c r="K204" s="104"/>
      <c r="L204" s="104"/>
    </row>
    <row r="205" spans="1:13" x14ac:dyDescent="0.2">
      <c r="A205" s="60" t="s">
        <v>33</v>
      </c>
      <c r="B205" s="61">
        <f t="shared" ref="B205:I205" si="32">B204/$I204*100</f>
        <v>23.184713375796179</v>
      </c>
      <c r="C205" s="61">
        <f t="shared" si="32"/>
        <v>13.333333333333334</v>
      </c>
      <c r="D205" s="61">
        <f t="shared" si="32"/>
        <v>14.564755838641188</v>
      </c>
      <c r="E205" s="61">
        <f t="shared" si="32"/>
        <v>21.231422505307858</v>
      </c>
      <c r="F205" s="61">
        <f t="shared" si="32"/>
        <v>10.658174097664544</v>
      </c>
      <c r="G205" s="61">
        <f t="shared" si="32"/>
        <v>17.027600849256899</v>
      </c>
      <c r="H205" s="61">
        <f t="shared" si="32"/>
        <v>0</v>
      </c>
      <c r="I205" s="61">
        <f t="shared" si="32"/>
        <v>100</v>
      </c>
      <c r="K205" s="104"/>
      <c r="L205" s="104"/>
    </row>
    <row r="206" spans="1:13" x14ac:dyDescent="0.2">
      <c r="A206" s="81" t="s">
        <v>277</v>
      </c>
      <c r="B206" s="5">
        <v>829</v>
      </c>
      <c r="C206" s="5">
        <v>849</v>
      </c>
      <c r="D206" s="5">
        <v>953</v>
      </c>
      <c r="E206" s="5">
        <v>1967</v>
      </c>
      <c r="F206" s="5">
        <v>525</v>
      </c>
      <c r="G206" s="5">
        <v>2675</v>
      </c>
      <c r="H206" s="5">
        <v>5</v>
      </c>
      <c r="I206" s="5">
        <v>7803</v>
      </c>
      <c r="K206" s="104"/>
      <c r="L206" s="104"/>
    </row>
    <row r="207" spans="1:13" x14ac:dyDescent="0.2">
      <c r="A207" s="60" t="s">
        <v>33</v>
      </c>
      <c r="B207" s="61">
        <f t="shared" ref="B207:I207" si="33">B206/$I206*100</f>
        <v>10.624118928617198</v>
      </c>
      <c r="C207" s="61">
        <f t="shared" si="33"/>
        <v>10.880430603613995</v>
      </c>
      <c r="D207" s="61">
        <f t="shared" si="33"/>
        <v>12.213251313597334</v>
      </c>
      <c r="E207" s="61">
        <f t="shared" si="33"/>
        <v>25.208253235934897</v>
      </c>
      <c r="F207" s="61">
        <f t="shared" si="33"/>
        <v>6.7281814686658974</v>
      </c>
      <c r="G207" s="61">
        <f t="shared" si="33"/>
        <v>34.281686530821482</v>
      </c>
      <c r="H207" s="61">
        <f t="shared" si="33"/>
        <v>6.407791874919902E-2</v>
      </c>
      <c r="I207" s="61">
        <f t="shared" si="33"/>
        <v>100</v>
      </c>
      <c r="K207" s="104"/>
      <c r="L207" s="104"/>
    </row>
    <row r="208" spans="1:13" x14ac:dyDescent="0.2">
      <c r="A208" s="62" t="s">
        <v>75</v>
      </c>
      <c r="B208" s="63">
        <v>4529</v>
      </c>
      <c r="C208" s="63">
        <v>2787</v>
      </c>
      <c r="D208" s="63">
        <v>3321</v>
      </c>
      <c r="E208" s="63">
        <v>5231</v>
      </c>
      <c r="F208" s="63">
        <v>1584</v>
      </c>
      <c r="G208" s="63">
        <v>6052</v>
      </c>
      <c r="H208" s="63">
        <v>9</v>
      </c>
      <c r="I208" s="63">
        <v>23513</v>
      </c>
      <c r="K208" s="104"/>
      <c r="L208" s="104"/>
    </row>
    <row r="209" spans="1:13" ht="13.5" thickBot="1" x14ac:dyDescent="0.25">
      <c r="A209" s="64" t="s">
        <v>33</v>
      </c>
      <c r="B209" s="65">
        <f>B208/$I208*100</f>
        <v>19.261685025305152</v>
      </c>
      <c r="C209" s="65">
        <f t="shared" ref="C209:H209" si="34">C208/$I208*100</f>
        <v>11.853017479692085</v>
      </c>
      <c r="D209" s="65">
        <f t="shared" si="34"/>
        <v>14.124101560838684</v>
      </c>
      <c r="E209" s="65">
        <f t="shared" si="34"/>
        <v>22.247267469059668</v>
      </c>
      <c r="F209" s="65">
        <f t="shared" si="34"/>
        <v>6.7366988474460934</v>
      </c>
      <c r="G209" s="65">
        <f t="shared" si="34"/>
        <v>25.738952919661461</v>
      </c>
      <c r="H209" s="65">
        <f t="shared" si="34"/>
        <v>3.82766979968528E-2</v>
      </c>
      <c r="I209" s="65">
        <f t="shared" ref="I209" si="35">SUM(B209:H209)</f>
        <v>99.999999999999986</v>
      </c>
      <c r="K209" s="104"/>
      <c r="L209" s="104"/>
    </row>
    <row r="210" spans="1:13" x14ac:dyDescent="0.2">
      <c r="K210" s="104"/>
      <c r="L210" s="104"/>
    </row>
    <row r="211" spans="1:13" x14ac:dyDescent="0.2">
      <c r="K211" s="104"/>
      <c r="L211" s="104"/>
      <c r="M211" s="2"/>
    </row>
    <row r="212" spans="1:13" x14ac:dyDescent="0.2">
      <c r="K212" s="104"/>
      <c r="L212" s="104"/>
      <c r="M212" s="2"/>
    </row>
    <row r="213" spans="1:13" x14ac:dyDescent="0.2">
      <c r="A213" s="24" t="s">
        <v>278</v>
      </c>
      <c r="B213" s="2"/>
      <c r="C213" s="2"/>
      <c r="D213" s="2"/>
      <c r="E213" s="2"/>
      <c r="K213" s="104"/>
      <c r="L213" s="104"/>
      <c r="M213" s="2"/>
    </row>
    <row r="214" spans="1:13" x14ac:dyDescent="0.2">
      <c r="K214" s="104"/>
      <c r="L214" s="104"/>
      <c r="M214" s="2"/>
    </row>
    <row r="215" spans="1:13" ht="13.5" thickBot="1" x14ac:dyDescent="0.25">
      <c r="K215" s="104"/>
      <c r="L215" s="104"/>
      <c r="M215" s="97"/>
    </row>
    <row r="216" spans="1:13" ht="12.75" customHeight="1" x14ac:dyDescent="0.2">
      <c r="A216" s="111" t="s">
        <v>258</v>
      </c>
      <c r="B216" s="113" t="s">
        <v>23</v>
      </c>
      <c r="C216" s="113" t="s">
        <v>24</v>
      </c>
      <c r="D216" s="113" t="s">
        <v>25</v>
      </c>
      <c r="E216" s="113" t="s">
        <v>12</v>
      </c>
      <c r="F216" s="77" t="s">
        <v>26</v>
      </c>
      <c r="G216" s="113" t="s">
        <v>260</v>
      </c>
      <c r="H216" s="113" t="s">
        <v>27</v>
      </c>
      <c r="I216" s="113" t="s">
        <v>28</v>
      </c>
      <c r="K216" s="104"/>
      <c r="L216" s="104"/>
      <c r="M216" s="2"/>
    </row>
    <row r="217" spans="1:13" ht="13.5" thickBot="1" x14ac:dyDescent="0.25">
      <c r="A217" s="112"/>
      <c r="B217" s="114"/>
      <c r="C217" s="114"/>
      <c r="D217" s="114"/>
      <c r="E217" s="114"/>
      <c r="F217" s="78" t="s">
        <v>29</v>
      </c>
      <c r="G217" s="114"/>
      <c r="H217" s="114"/>
      <c r="I217" s="114"/>
      <c r="K217" s="104"/>
      <c r="L217" s="104"/>
      <c r="M217" s="2"/>
    </row>
    <row r="218" spans="1:13" x14ac:dyDescent="0.2">
      <c r="A218" s="81" t="s">
        <v>279</v>
      </c>
      <c r="B218" s="5">
        <v>279</v>
      </c>
      <c r="C218" s="5">
        <v>197</v>
      </c>
      <c r="D218" s="5">
        <v>275</v>
      </c>
      <c r="E218" s="5">
        <v>411</v>
      </c>
      <c r="F218" s="5">
        <v>215</v>
      </c>
      <c r="G218" s="5">
        <v>425</v>
      </c>
      <c r="H218" s="5">
        <v>1</v>
      </c>
      <c r="I218" s="5">
        <v>1803</v>
      </c>
      <c r="K218" s="104"/>
      <c r="L218" s="104"/>
      <c r="M218" s="2"/>
    </row>
    <row r="219" spans="1:13" x14ac:dyDescent="0.2">
      <c r="A219" s="60" t="s">
        <v>33</v>
      </c>
      <c r="B219" s="61">
        <f t="shared" ref="B219:I219" si="36">B218/$I218*100</f>
        <v>15.474209650582363</v>
      </c>
      <c r="C219" s="61">
        <f t="shared" si="36"/>
        <v>10.926234054353854</v>
      </c>
      <c r="D219" s="61">
        <f t="shared" si="36"/>
        <v>15.252357182473656</v>
      </c>
      <c r="E219" s="61">
        <f t="shared" si="36"/>
        <v>22.795341098169715</v>
      </c>
      <c r="F219" s="61">
        <f t="shared" si="36"/>
        <v>11.924570160843039</v>
      </c>
      <c r="G219" s="61">
        <f t="shared" si="36"/>
        <v>23.571824736550195</v>
      </c>
      <c r="H219" s="61">
        <f t="shared" si="36"/>
        <v>5.5463117027176934E-2</v>
      </c>
      <c r="I219" s="61">
        <f t="shared" si="36"/>
        <v>100</v>
      </c>
      <c r="K219" s="104"/>
      <c r="L219" s="104"/>
      <c r="M219" s="2"/>
    </row>
    <row r="220" spans="1:13" x14ac:dyDescent="0.2">
      <c r="A220" s="81" t="s">
        <v>280</v>
      </c>
      <c r="B220" s="5">
        <v>148</v>
      </c>
      <c r="C220" s="5">
        <v>728</v>
      </c>
      <c r="D220" s="5">
        <v>2194</v>
      </c>
      <c r="E220" s="5">
        <v>3201</v>
      </c>
      <c r="F220" s="5">
        <v>1403</v>
      </c>
      <c r="G220" s="5">
        <v>4461</v>
      </c>
      <c r="H220" s="5">
        <v>4</v>
      </c>
      <c r="I220" s="5">
        <v>12139</v>
      </c>
      <c r="K220" s="104"/>
      <c r="L220" s="104"/>
      <c r="M220" s="2"/>
    </row>
    <row r="221" spans="1:13" x14ac:dyDescent="0.2">
      <c r="A221" s="60" t="s">
        <v>33</v>
      </c>
      <c r="B221" s="61">
        <f t="shared" ref="B221:I221" si="37">B220/$I220*100</f>
        <v>1.219210808139056</v>
      </c>
      <c r="C221" s="61">
        <f t="shared" si="37"/>
        <v>5.997199110305627</v>
      </c>
      <c r="D221" s="61">
        <f t="shared" si="37"/>
        <v>18.073976439574924</v>
      </c>
      <c r="E221" s="61">
        <f t="shared" si="37"/>
        <v>26.369552681439991</v>
      </c>
      <c r="F221" s="61">
        <f t="shared" si="37"/>
        <v>11.557788944723619</v>
      </c>
      <c r="G221" s="61">
        <f t="shared" si="37"/>
        <v>36.749320372353573</v>
      </c>
      <c r="H221" s="61">
        <f t="shared" si="37"/>
        <v>3.2951643463217731E-2</v>
      </c>
      <c r="I221" s="61">
        <f t="shared" si="37"/>
        <v>100</v>
      </c>
      <c r="K221" s="104"/>
      <c r="L221" s="104"/>
      <c r="M221" s="2"/>
    </row>
    <row r="222" spans="1:13" x14ac:dyDescent="0.2">
      <c r="A222" s="62" t="s">
        <v>34</v>
      </c>
      <c r="B222" s="63">
        <v>427</v>
      </c>
      <c r="C222" s="63">
        <v>925</v>
      </c>
      <c r="D222" s="63">
        <v>2469</v>
      </c>
      <c r="E222" s="63">
        <v>3612</v>
      </c>
      <c r="F222" s="63">
        <v>1618</v>
      </c>
      <c r="G222" s="63">
        <v>4886</v>
      </c>
      <c r="H222" s="63">
        <v>5</v>
      </c>
      <c r="I222" s="63">
        <v>13942</v>
      </c>
      <c r="K222" s="104"/>
      <c r="L222" s="104"/>
      <c r="M222" s="2"/>
    </row>
    <row r="223" spans="1:13" ht="13.5" thickBot="1" x14ac:dyDescent="0.25">
      <c r="A223" s="64" t="s">
        <v>33</v>
      </c>
      <c r="B223" s="65">
        <f>B222/$I222*100</f>
        <v>3.0626882800172139</v>
      </c>
      <c r="C223" s="65">
        <f t="shared" ref="C223:H223" si="38">C222/$I222*100</f>
        <v>6.6346291780232391</v>
      </c>
      <c r="D223" s="65">
        <f t="shared" si="38"/>
        <v>17.709080476258787</v>
      </c>
      <c r="E223" s="65">
        <f t="shared" si="38"/>
        <v>25.907330368670205</v>
      </c>
      <c r="F223" s="65">
        <f t="shared" si="38"/>
        <v>11.605221632477408</v>
      </c>
      <c r="G223" s="65">
        <f t="shared" si="38"/>
        <v>35.045187204131402</v>
      </c>
      <c r="H223" s="65">
        <f t="shared" si="38"/>
        <v>3.5862860421747238E-2</v>
      </c>
      <c r="I223" s="65">
        <f>SUM(B223:H223)</f>
        <v>100.00000000000001</v>
      </c>
      <c r="K223" s="104"/>
      <c r="L223" s="104"/>
      <c r="M223" s="2"/>
    </row>
    <row r="224" spans="1:13" x14ac:dyDescent="0.2">
      <c r="K224" s="104"/>
      <c r="L224" s="104"/>
      <c r="M224" s="2"/>
    </row>
    <row r="225" spans="1:13" x14ac:dyDescent="0.2">
      <c r="K225" s="104"/>
      <c r="L225" s="104"/>
      <c r="M225" s="2"/>
    </row>
    <row r="226" spans="1:13" x14ac:dyDescent="0.2">
      <c r="A226" s="24" t="s">
        <v>281</v>
      </c>
      <c r="B226" s="2"/>
      <c r="C226" s="2"/>
      <c r="D226" s="2"/>
      <c r="E226" s="2"/>
      <c r="K226" s="104"/>
      <c r="L226" s="104"/>
      <c r="M226" s="2"/>
    </row>
    <row r="227" spans="1:13" x14ac:dyDescent="0.2">
      <c r="K227" s="104"/>
      <c r="L227" s="104"/>
      <c r="M227" s="2"/>
    </row>
    <row r="228" spans="1:13" ht="13.5" thickBot="1" x14ac:dyDescent="0.25">
      <c r="K228" s="104"/>
      <c r="L228" s="104"/>
      <c r="M228" s="97"/>
    </row>
    <row r="229" spans="1:13" ht="12.75" customHeight="1" x14ac:dyDescent="0.2">
      <c r="A229" s="111" t="s">
        <v>258</v>
      </c>
      <c r="B229" s="113" t="s">
        <v>23</v>
      </c>
      <c r="C229" s="113" t="s">
        <v>24</v>
      </c>
      <c r="D229" s="113" t="s">
        <v>25</v>
      </c>
      <c r="E229" s="113" t="s">
        <v>12</v>
      </c>
      <c r="F229" s="77" t="s">
        <v>26</v>
      </c>
      <c r="G229" s="113" t="s">
        <v>260</v>
      </c>
      <c r="H229" s="113" t="s">
        <v>27</v>
      </c>
      <c r="I229" s="113" t="s">
        <v>28</v>
      </c>
      <c r="K229" s="104"/>
      <c r="L229" s="104"/>
      <c r="M229" s="2"/>
    </row>
    <row r="230" spans="1:13" ht="13.5" thickBot="1" x14ac:dyDescent="0.25">
      <c r="A230" s="112"/>
      <c r="B230" s="114"/>
      <c r="C230" s="114"/>
      <c r="D230" s="114"/>
      <c r="E230" s="114"/>
      <c r="F230" s="78" t="s">
        <v>29</v>
      </c>
      <c r="G230" s="114"/>
      <c r="H230" s="114"/>
      <c r="I230" s="114"/>
      <c r="K230" s="104"/>
      <c r="L230" s="104"/>
      <c r="M230" s="2"/>
    </row>
    <row r="231" spans="1:13" x14ac:dyDescent="0.2">
      <c r="A231" s="81" t="s">
        <v>282</v>
      </c>
      <c r="B231" s="5">
        <v>255</v>
      </c>
      <c r="C231" s="5">
        <v>170</v>
      </c>
      <c r="D231" s="5">
        <v>332</v>
      </c>
      <c r="E231" s="5">
        <v>537</v>
      </c>
      <c r="F231" s="5">
        <v>325</v>
      </c>
      <c r="G231" s="5">
        <v>467</v>
      </c>
      <c r="H231" s="5">
        <v>0</v>
      </c>
      <c r="I231" s="5">
        <v>2086</v>
      </c>
      <c r="K231" s="104"/>
      <c r="L231" s="104"/>
      <c r="M231" s="2"/>
    </row>
    <row r="232" spans="1:13" x14ac:dyDescent="0.2">
      <c r="A232" s="60" t="s">
        <v>33</v>
      </c>
      <c r="B232" s="61">
        <f>B231/$I231*100</f>
        <v>12.224352828379674</v>
      </c>
      <c r="C232" s="61">
        <f t="shared" ref="C232:I232" si="39">C231/$I231*100</f>
        <v>8.1495685522531147</v>
      </c>
      <c r="D232" s="61">
        <f t="shared" si="39"/>
        <v>15.915627996164908</v>
      </c>
      <c r="E232" s="61">
        <f t="shared" si="39"/>
        <v>25.743048897411313</v>
      </c>
      <c r="F232" s="61">
        <f t="shared" si="39"/>
        <v>15.58005752636625</v>
      </c>
      <c r="G232" s="61">
        <f t="shared" si="39"/>
        <v>22.387344199424735</v>
      </c>
      <c r="H232" s="61">
        <f t="shared" si="39"/>
        <v>0</v>
      </c>
      <c r="I232" s="61">
        <f t="shared" si="39"/>
        <v>100</v>
      </c>
      <c r="K232" s="104"/>
      <c r="L232" s="104"/>
      <c r="M232" s="2"/>
    </row>
    <row r="233" spans="1:13" x14ac:dyDescent="0.2">
      <c r="A233" s="81" t="s">
        <v>283</v>
      </c>
      <c r="B233" s="5">
        <v>399</v>
      </c>
      <c r="C233" s="5">
        <v>319</v>
      </c>
      <c r="D233" s="5">
        <v>461</v>
      </c>
      <c r="E233" s="5">
        <v>512</v>
      </c>
      <c r="F233" s="5">
        <v>420</v>
      </c>
      <c r="G233" s="5">
        <v>543</v>
      </c>
      <c r="H233" s="5">
        <v>4</v>
      </c>
      <c r="I233" s="5">
        <v>2658</v>
      </c>
      <c r="K233" s="104"/>
      <c r="L233" s="104"/>
      <c r="M233" s="2"/>
    </row>
    <row r="234" spans="1:13" x14ac:dyDescent="0.2">
      <c r="A234" s="60" t="s">
        <v>33</v>
      </c>
      <c r="B234" s="61">
        <f>B233/$I233*100</f>
        <v>15.011286681715575</v>
      </c>
      <c r="C234" s="61">
        <f t="shared" ref="C234:I234" si="40">C233/$I233*100</f>
        <v>12.001504890895411</v>
      </c>
      <c r="D234" s="61">
        <f t="shared" si="40"/>
        <v>17.343867569601205</v>
      </c>
      <c r="E234" s="61">
        <f t="shared" si="40"/>
        <v>19.262603461249057</v>
      </c>
      <c r="F234" s="61">
        <f t="shared" si="40"/>
        <v>15.80135440180587</v>
      </c>
      <c r="G234" s="61">
        <f t="shared" si="40"/>
        <v>20.428893905191874</v>
      </c>
      <c r="H234" s="61">
        <f t="shared" si="40"/>
        <v>0.15048908954100826</v>
      </c>
      <c r="I234" s="61">
        <f t="shared" si="40"/>
        <v>100</v>
      </c>
      <c r="K234" s="104"/>
      <c r="L234" s="104"/>
      <c r="M234" s="2"/>
    </row>
    <row r="235" spans="1:13" x14ac:dyDescent="0.2">
      <c r="A235" s="81" t="s">
        <v>284</v>
      </c>
      <c r="B235" s="5">
        <v>1068</v>
      </c>
      <c r="C235" s="5">
        <v>548</v>
      </c>
      <c r="D235" s="5">
        <v>721</v>
      </c>
      <c r="E235" s="5">
        <v>701</v>
      </c>
      <c r="F235" s="5">
        <v>284</v>
      </c>
      <c r="G235" s="5">
        <v>808</v>
      </c>
      <c r="H235" s="5">
        <v>1</v>
      </c>
      <c r="I235" s="5">
        <v>4131</v>
      </c>
      <c r="K235" s="104"/>
      <c r="L235" s="104"/>
      <c r="M235" s="2"/>
    </row>
    <row r="236" spans="1:13" x14ac:dyDescent="0.2">
      <c r="A236" s="60" t="s">
        <v>33</v>
      </c>
      <c r="B236" s="61">
        <f>B235/$I235*100</f>
        <v>25.853304284676831</v>
      </c>
      <c r="C236" s="61">
        <f t="shared" ref="C236:I236" si="41">C235/$I235*100</f>
        <v>13.26555313483418</v>
      </c>
      <c r="D236" s="61">
        <f t="shared" si="41"/>
        <v>17.453401113531832</v>
      </c>
      <c r="E236" s="61">
        <f t="shared" si="41"/>
        <v>16.969256838537884</v>
      </c>
      <c r="F236" s="61">
        <f t="shared" si="41"/>
        <v>6.874848704914065</v>
      </c>
      <c r="G236" s="61">
        <f t="shared" si="41"/>
        <v>19.559428709755508</v>
      </c>
      <c r="H236" s="61">
        <f t="shared" si="41"/>
        <v>2.420721374969741E-2</v>
      </c>
      <c r="I236" s="61">
        <f t="shared" si="41"/>
        <v>100</v>
      </c>
      <c r="K236" s="104"/>
      <c r="L236" s="104"/>
      <c r="M236" s="2"/>
    </row>
    <row r="237" spans="1:13" x14ac:dyDescent="0.2">
      <c r="A237" s="81" t="s">
        <v>285</v>
      </c>
      <c r="B237" s="5">
        <v>616</v>
      </c>
      <c r="C237" s="5">
        <v>328</v>
      </c>
      <c r="D237" s="5">
        <v>532</v>
      </c>
      <c r="E237" s="5">
        <v>567</v>
      </c>
      <c r="F237" s="5">
        <v>267</v>
      </c>
      <c r="G237" s="5">
        <v>621</v>
      </c>
      <c r="H237" s="5">
        <v>1</v>
      </c>
      <c r="I237" s="5">
        <v>2932</v>
      </c>
      <c r="K237" s="104"/>
      <c r="L237" s="104"/>
      <c r="M237" s="2"/>
    </row>
    <row r="238" spans="1:13" x14ac:dyDescent="0.2">
      <c r="A238" s="60" t="s">
        <v>33</v>
      </c>
      <c r="B238" s="61">
        <f>B237/$I237*100</f>
        <v>21.009549795361529</v>
      </c>
      <c r="C238" s="61">
        <f t="shared" ref="C238:I238" si="42">C237/$I237*100</f>
        <v>11.186903137789903</v>
      </c>
      <c r="D238" s="61">
        <f t="shared" si="42"/>
        <v>18.144611186903138</v>
      </c>
      <c r="E238" s="61">
        <f t="shared" si="42"/>
        <v>19.338335607094134</v>
      </c>
      <c r="F238" s="61">
        <f t="shared" si="42"/>
        <v>9.1064120054570257</v>
      </c>
      <c r="G238" s="61">
        <f t="shared" si="42"/>
        <v>21.180081855388813</v>
      </c>
      <c r="H238" s="61">
        <f t="shared" si="42"/>
        <v>3.4106412005457026E-2</v>
      </c>
      <c r="I238" s="61">
        <f t="shared" si="42"/>
        <v>100</v>
      </c>
      <c r="K238" s="104"/>
      <c r="L238" s="104"/>
      <c r="M238" s="2"/>
    </row>
    <row r="239" spans="1:13" x14ac:dyDescent="0.2">
      <c r="A239" s="81" t="s">
        <v>286</v>
      </c>
      <c r="B239" s="5">
        <v>968</v>
      </c>
      <c r="C239" s="5">
        <v>844</v>
      </c>
      <c r="D239" s="5">
        <v>592</v>
      </c>
      <c r="E239" s="5">
        <v>853</v>
      </c>
      <c r="F239" s="5">
        <v>341</v>
      </c>
      <c r="G239" s="5">
        <v>1138</v>
      </c>
      <c r="H239" s="5">
        <v>1</v>
      </c>
      <c r="I239" s="5">
        <v>4737</v>
      </c>
      <c r="K239" s="104"/>
      <c r="L239" s="104"/>
      <c r="M239" s="2"/>
    </row>
    <row r="240" spans="1:13" x14ac:dyDescent="0.2">
      <c r="A240" s="60" t="s">
        <v>33</v>
      </c>
      <c r="B240" s="61">
        <f>B239/$I239*100</f>
        <v>20.434874393075788</v>
      </c>
      <c r="C240" s="61">
        <f t="shared" ref="C240:I240" si="43">C239/$I239*100</f>
        <v>17.817183871648723</v>
      </c>
      <c r="D240" s="61">
        <f t="shared" si="43"/>
        <v>12.497361199071142</v>
      </c>
      <c r="E240" s="61">
        <f t="shared" si="43"/>
        <v>18.007177538526495</v>
      </c>
      <c r="F240" s="61">
        <f t="shared" si="43"/>
        <v>7.1986489339244244</v>
      </c>
      <c r="G240" s="61">
        <f t="shared" si="43"/>
        <v>24.023643656322566</v>
      </c>
      <c r="H240" s="61">
        <f t="shared" si="43"/>
        <v>2.1110407430863416E-2</v>
      </c>
      <c r="I240" s="61">
        <f t="shared" si="43"/>
        <v>100</v>
      </c>
      <c r="K240" s="104"/>
      <c r="L240" s="104"/>
      <c r="M240" s="2"/>
    </row>
    <row r="241" spans="1:13" x14ac:dyDescent="0.2">
      <c r="A241" s="81" t="s">
        <v>287</v>
      </c>
      <c r="B241" s="5">
        <v>1566</v>
      </c>
      <c r="C241" s="5">
        <v>377</v>
      </c>
      <c r="D241" s="5">
        <v>834</v>
      </c>
      <c r="E241" s="5">
        <v>790</v>
      </c>
      <c r="F241" s="5">
        <v>257</v>
      </c>
      <c r="G241" s="5">
        <v>827</v>
      </c>
      <c r="H241" s="5">
        <v>0</v>
      </c>
      <c r="I241" s="5">
        <v>4651</v>
      </c>
      <c r="K241" s="104"/>
      <c r="L241" s="104"/>
      <c r="M241" s="2"/>
    </row>
    <row r="242" spans="1:13" x14ac:dyDescent="0.2">
      <c r="A242" s="60" t="s">
        <v>33</v>
      </c>
      <c r="B242" s="61">
        <f>B241/$I241*100</f>
        <v>33.670178456245971</v>
      </c>
      <c r="C242" s="61">
        <f t="shared" ref="C242:I242" si="44">C241/$I241*100</f>
        <v>8.1057837024295853</v>
      </c>
      <c r="D242" s="61">
        <f t="shared" si="44"/>
        <v>17.931627606966245</v>
      </c>
      <c r="E242" s="61">
        <f t="shared" si="44"/>
        <v>16.985594495807355</v>
      </c>
      <c r="F242" s="61">
        <f t="shared" si="44"/>
        <v>5.5256933992689747</v>
      </c>
      <c r="G242" s="61">
        <f t="shared" si="44"/>
        <v>17.781122339281875</v>
      </c>
      <c r="H242" s="61">
        <f t="shared" si="44"/>
        <v>0</v>
      </c>
      <c r="I242" s="61">
        <f t="shared" si="44"/>
        <v>100</v>
      </c>
      <c r="K242" s="104"/>
      <c r="L242" s="104"/>
      <c r="M242" s="2"/>
    </row>
    <row r="243" spans="1:13" x14ac:dyDescent="0.2">
      <c r="A243" s="81" t="s">
        <v>288</v>
      </c>
      <c r="B243" s="5">
        <v>814</v>
      </c>
      <c r="C243" s="5">
        <v>1045</v>
      </c>
      <c r="D243" s="5">
        <v>1726</v>
      </c>
      <c r="E243" s="5">
        <v>3275</v>
      </c>
      <c r="F243" s="5">
        <v>1041</v>
      </c>
      <c r="G243" s="5">
        <v>5042</v>
      </c>
      <c r="H243" s="5">
        <v>6</v>
      </c>
      <c r="I243" s="5">
        <v>12949</v>
      </c>
      <c r="K243" s="104"/>
      <c r="L243" s="104"/>
      <c r="M243" s="2"/>
    </row>
    <row r="244" spans="1:13" x14ac:dyDescent="0.2">
      <c r="A244" s="60" t="s">
        <v>33</v>
      </c>
      <c r="B244" s="61">
        <f>B243/$I243*100</f>
        <v>6.286199706541046</v>
      </c>
      <c r="C244" s="61">
        <f t="shared" ref="C244:I244" si="45">C243/$I243*100</f>
        <v>8.0701212448837758</v>
      </c>
      <c r="D244" s="61">
        <f t="shared" si="45"/>
        <v>13.329214611166885</v>
      </c>
      <c r="E244" s="61">
        <f t="shared" si="45"/>
        <v>25.291528303343885</v>
      </c>
      <c r="F244" s="61">
        <f t="shared" si="45"/>
        <v>8.0392308286354162</v>
      </c>
      <c r="G244" s="61">
        <f t="shared" si="45"/>
        <v>38.937369681056452</v>
      </c>
      <c r="H244" s="61">
        <f t="shared" si="45"/>
        <v>4.6335624372538423E-2</v>
      </c>
      <c r="I244" s="61">
        <f t="shared" si="45"/>
        <v>100</v>
      </c>
      <c r="K244" s="104"/>
      <c r="L244" s="104"/>
      <c r="M244" s="2"/>
    </row>
    <row r="245" spans="1:13" x14ac:dyDescent="0.2">
      <c r="A245" s="81" t="s">
        <v>289</v>
      </c>
      <c r="B245" s="5">
        <v>974</v>
      </c>
      <c r="C245" s="5">
        <v>431</v>
      </c>
      <c r="D245" s="5">
        <v>608</v>
      </c>
      <c r="E245" s="5">
        <v>860</v>
      </c>
      <c r="F245" s="5">
        <v>327</v>
      </c>
      <c r="G245" s="5">
        <v>934</v>
      </c>
      <c r="H245" s="5">
        <v>3</v>
      </c>
      <c r="I245" s="5">
        <v>4137</v>
      </c>
      <c r="K245" s="104"/>
      <c r="L245" s="104"/>
      <c r="M245" s="2"/>
    </row>
    <row r="246" spans="1:13" x14ac:dyDescent="0.2">
      <c r="A246" s="60" t="s">
        <v>33</v>
      </c>
      <c r="B246" s="61">
        <f>B245/$I245*100</f>
        <v>23.543630650229634</v>
      </c>
      <c r="C246" s="61">
        <f t="shared" ref="C246:I246" si="46">C245/$I245*100</f>
        <v>10.418177423253566</v>
      </c>
      <c r="D246" s="61">
        <f t="shared" si="46"/>
        <v>14.696640077350736</v>
      </c>
      <c r="E246" s="61">
        <f t="shared" si="46"/>
        <v>20.788010635726373</v>
      </c>
      <c r="F246" s="61">
        <f t="shared" si="46"/>
        <v>7.9042784626540978</v>
      </c>
      <c r="G246" s="61">
        <f t="shared" si="46"/>
        <v>22.576746434614456</v>
      </c>
      <c r="H246" s="61">
        <f t="shared" si="46"/>
        <v>7.2516316171138503E-2</v>
      </c>
      <c r="I246" s="61">
        <f t="shared" si="46"/>
        <v>100</v>
      </c>
      <c r="K246" s="104"/>
      <c r="L246" s="104"/>
      <c r="M246" s="2"/>
    </row>
    <row r="247" spans="1:13" x14ac:dyDescent="0.2">
      <c r="A247" s="81" t="s">
        <v>290</v>
      </c>
      <c r="B247" s="5">
        <v>955</v>
      </c>
      <c r="C247" s="5">
        <v>432</v>
      </c>
      <c r="D247" s="5">
        <v>870</v>
      </c>
      <c r="E247" s="5">
        <v>1103</v>
      </c>
      <c r="F247" s="5">
        <v>682</v>
      </c>
      <c r="G247" s="5">
        <v>1135</v>
      </c>
      <c r="H247" s="5">
        <v>1</v>
      </c>
      <c r="I247" s="5">
        <v>5178</v>
      </c>
      <c r="K247" s="104"/>
      <c r="L247" s="104"/>
    </row>
    <row r="248" spans="1:13" x14ac:dyDescent="0.2">
      <c r="A248" s="60" t="s">
        <v>33</v>
      </c>
      <c r="B248" s="61">
        <f>B247/$I247*100</f>
        <v>18.443414445731943</v>
      </c>
      <c r="C248" s="61">
        <f t="shared" ref="C248:I248" si="47">C247/$I247*100</f>
        <v>8.3429895712630362</v>
      </c>
      <c r="D248" s="61">
        <f t="shared" si="47"/>
        <v>16.801853997682503</v>
      </c>
      <c r="E248" s="61">
        <f t="shared" si="47"/>
        <v>21.301660872923907</v>
      </c>
      <c r="F248" s="61">
        <f t="shared" si="47"/>
        <v>13.171108536114328</v>
      </c>
      <c r="G248" s="61">
        <f t="shared" si="47"/>
        <v>21.919660100424874</v>
      </c>
      <c r="H248" s="61">
        <f t="shared" si="47"/>
        <v>1.9312475859405175E-2</v>
      </c>
      <c r="I248" s="61">
        <f t="shared" si="47"/>
        <v>100</v>
      </c>
      <c r="K248" s="104"/>
      <c r="L248" s="104"/>
    </row>
    <row r="249" spans="1:13" x14ac:dyDescent="0.2">
      <c r="A249" s="62" t="s">
        <v>136</v>
      </c>
      <c r="B249" s="63">
        <v>7615</v>
      </c>
      <c r="C249" s="63">
        <v>4494</v>
      </c>
      <c r="D249" s="63">
        <v>6676</v>
      </c>
      <c r="E249" s="63">
        <v>9198</v>
      </c>
      <c r="F249" s="63">
        <v>3944</v>
      </c>
      <c r="G249" s="63">
        <v>11515</v>
      </c>
      <c r="H249" s="63">
        <v>17</v>
      </c>
      <c r="I249" s="63">
        <v>43459</v>
      </c>
      <c r="K249" s="104"/>
      <c r="L249" s="104"/>
    </row>
    <row r="250" spans="1:13" ht="13.5" thickBot="1" x14ac:dyDescent="0.25">
      <c r="A250" s="64" t="s">
        <v>33</v>
      </c>
      <c r="B250" s="65">
        <f>B249/$I249*100</f>
        <v>17.522262362226463</v>
      </c>
      <c r="C250" s="65">
        <f t="shared" ref="C250:H250" si="48">C249/$I249*100</f>
        <v>10.340780965967923</v>
      </c>
      <c r="D250" s="65">
        <f t="shared" si="48"/>
        <v>15.361605191099656</v>
      </c>
      <c r="E250" s="65">
        <f t="shared" si="48"/>
        <v>21.164775995766124</v>
      </c>
      <c r="F250" s="65">
        <f t="shared" si="48"/>
        <v>9.0752203226029131</v>
      </c>
      <c r="G250" s="65">
        <f t="shared" si="48"/>
        <v>26.49623783336018</v>
      </c>
      <c r="H250" s="65">
        <f t="shared" si="48"/>
        <v>3.9117328976736691E-2</v>
      </c>
      <c r="I250" s="65">
        <f>SUM(B250:H250)</f>
        <v>100.00000000000001</v>
      </c>
      <c r="K250" s="104"/>
      <c r="L250" s="104"/>
    </row>
    <row r="251" spans="1:13" x14ac:dyDescent="0.2">
      <c r="K251" s="104"/>
    </row>
  </sheetData>
  <mergeCells count="43">
    <mergeCell ref="G229:G230"/>
    <mergeCell ref="H229:H230"/>
    <mergeCell ref="I229:I230"/>
    <mergeCell ref="A229:A230"/>
    <mergeCell ref="B229:B230"/>
    <mergeCell ref="C229:C230"/>
    <mergeCell ref="D229:D230"/>
    <mergeCell ref="E229:E230"/>
    <mergeCell ref="G216:G217"/>
    <mergeCell ref="H216:H217"/>
    <mergeCell ref="I216:I217"/>
    <mergeCell ref="A196:A197"/>
    <mergeCell ref="B196:B197"/>
    <mergeCell ref="C196:C197"/>
    <mergeCell ref="D196:D197"/>
    <mergeCell ref="E196:E197"/>
    <mergeCell ref="A216:A217"/>
    <mergeCell ref="B216:B217"/>
    <mergeCell ref="C216:C217"/>
    <mergeCell ref="D216:D217"/>
    <mergeCell ref="E216:E217"/>
    <mergeCell ref="G183:G184"/>
    <mergeCell ref="H183:H184"/>
    <mergeCell ref="I183:I184"/>
    <mergeCell ref="G196:G197"/>
    <mergeCell ref="H196:H197"/>
    <mergeCell ref="I196:I197"/>
    <mergeCell ref="A183:A184"/>
    <mergeCell ref="B183:B184"/>
    <mergeCell ref="C183:C184"/>
    <mergeCell ref="D183:D184"/>
    <mergeCell ref="E183:E184"/>
    <mergeCell ref="A1:J1"/>
    <mergeCell ref="A5:A6"/>
    <mergeCell ref="F5:G5"/>
    <mergeCell ref="A168:A169"/>
    <mergeCell ref="B168:B169"/>
    <mergeCell ref="C168:C169"/>
    <mergeCell ref="D168:D169"/>
    <mergeCell ref="E168:E169"/>
    <mergeCell ref="G168:G169"/>
    <mergeCell ref="H168:H169"/>
    <mergeCell ref="I168:I169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86"/>
  <sheetViews>
    <sheetView showGridLines="0" zoomScale="110" zoomScaleNormal="110" workbookViewId="0">
      <selection activeCell="Q9" sqref="Q9"/>
    </sheetView>
  </sheetViews>
  <sheetFormatPr defaultRowHeight="12.75" x14ac:dyDescent="0.2"/>
  <cols>
    <col min="1" max="1" width="26.140625" customWidth="1"/>
    <col min="2" max="2" width="9.85546875" customWidth="1"/>
    <col min="3" max="3" width="9.28515625" customWidth="1"/>
    <col min="4" max="4" width="8.5703125" bestFit="1" customWidth="1"/>
    <col min="7" max="7" width="8.85546875" customWidth="1"/>
    <col min="8" max="8" width="8.5703125" customWidth="1"/>
    <col min="9" max="9" width="8.42578125" customWidth="1"/>
    <col min="10" max="13" width="7.42578125" customWidth="1"/>
  </cols>
  <sheetData>
    <row r="1" spans="1:12" ht="22.5" customHeight="1" x14ac:dyDescent="0.2">
      <c r="A1" s="105" t="s">
        <v>342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3" spans="1:12" ht="14.25" customHeight="1" x14ac:dyDescent="0.2"/>
    <row r="4" spans="1:12" ht="22.5" customHeight="1" thickBot="1" x14ac:dyDescent="0.25">
      <c r="A4" s="24" t="s">
        <v>291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1.75" customHeight="1" x14ac:dyDescent="0.2">
      <c r="A5" s="115" t="s">
        <v>0</v>
      </c>
      <c r="B5" s="85" t="s">
        <v>1</v>
      </c>
      <c r="C5" s="83" t="s">
        <v>2</v>
      </c>
      <c r="D5" s="83" t="s">
        <v>3</v>
      </c>
      <c r="E5" s="117" t="s">
        <v>4</v>
      </c>
      <c r="F5" s="117"/>
      <c r="G5" s="113" t="s">
        <v>5</v>
      </c>
      <c r="H5" s="113"/>
    </row>
    <row r="6" spans="1:12" ht="13.5" thickBot="1" x14ac:dyDescent="0.25">
      <c r="A6" s="116"/>
      <c r="B6" s="3" t="s">
        <v>6</v>
      </c>
      <c r="C6" s="84" t="s">
        <v>6</v>
      </c>
      <c r="D6" s="84" t="s">
        <v>6</v>
      </c>
      <c r="E6" s="3" t="s">
        <v>6</v>
      </c>
      <c r="F6" s="3" t="s">
        <v>7</v>
      </c>
      <c r="G6" s="3" t="s">
        <v>8</v>
      </c>
      <c r="H6" s="84" t="s">
        <v>7</v>
      </c>
    </row>
    <row r="7" spans="1:12" x14ac:dyDescent="0.2">
      <c r="A7" s="81" t="s">
        <v>9</v>
      </c>
      <c r="B7" s="5">
        <v>1118</v>
      </c>
      <c r="C7" s="5">
        <v>31</v>
      </c>
      <c r="D7" s="5">
        <v>45</v>
      </c>
      <c r="E7" s="5">
        <v>1095</v>
      </c>
      <c r="F7" s="7">
        <f>E7/E$14*100</f>
        <v>12.299224980343704</v>
      </c>
      <c r="G7" s="5">
        <v>13666</v>
      </c>
      <c r="H7" s="7">
        <f>G7/G$14*100</f>
        <v>15.215382388634669</v>
      </c>
    </row>
    <row r="8" spans="1:12" x14ac:dyDescent="0.2">
      <c r="A8" s="81" t="s">
        <v>10</v>
      </c>
      <c r="B8" s="5">
        <v>1067</v>
      </c>
      <c r="C8" s="5">
        <v>32</v>
      </c>
      <c r="D8" s="5">
        <v>69</v>
      </c>
      <c r="E8" s="5">
        <v>857</v>
      </c>
      <c r="F8" s="7">
        <f t="shared" ref="F8:F14" si="0">E8/E$14*100</f>
        <v>9.625968774570369</v>
      </c>
      <c r="G8" s="5">
        <v>9063</v>
      </c>
      <c r="H8" s="7">
        <f t="shared" ref="H8:H14" si="1">G8/G$14*100</f>
        <v>10.090517385350212</v>
      </c>
    </row>
    <row r="9" spans="1:12" x14ac:dyDescent="0.2">
      <c r="A9" s="81" t="s">
        <v>11</v>
      </c>
      <c r="B9" s="5">
        <v>1625</v>
      </c>
      <c r="C9" s="5">
        <v>82</v>
      </c>
      <c r="D9" s="5">
        <v>164</v>
      </c>
      <c r="E9" s="5">
        <v>1374</v>
      </c>
      <c r="F9" s="7">
        <f t="shared" si="0"/>
        <v>15.43300011232169</v>
      </c>
      <c r="G9" s="5">
        <v>13840</v>
      </c>
      <c r="H9" s="7">
        <f t="shared" si="1"/>
        <v>15.409109634033646</v>
      </c>
    </row>
    <row r="10" spans="1:12" x14ac:dyDescent="0.2">
      <c r="A10" s="81" t="s">
        <v>12</v>
      </c>
      <c r="B10" s="5">
        <v>2519</v>
      </c>
      <c r="C10" s="5">
        <v>80</v>
      </c>
      <c r="D10" s="5">
        <v>167</v>
      </c>
      <c r="E10" s="5">
        <v>2197</v>
      </c>
      <c r="F10" s="7">
        <f t="shared" si="0"/>
        <v>24.677075143210153</v>
      </c>
      <c r="G10" s="5">
        <v>20238</v>
      </c>
      <c r="H10" s="7">
        <f>G10/G$14*100</f>
        <v>22.532482714853536</v>
      </c>
    </row>
    <row r="11" spans="1:12" x14ac:dyDescent="0.2">
      <c r="A11" s="81" t="s">
        <v>13</v>
      </c>
      <c r="B11" s="5">
        <v>1105</v>
      </c>
      <c r="C11" s="5">
        <v>48</v>
      </c>
      <c r="D11" s="5">
        <v>87</v>
      </c>
      <c r="E11" s="5">
        <v>946</v>
      </c>
      <c r="F11" s="7">
        <f t="shared" si="0"/>
        <v>10.625631809502414</v>
      </c>
      <c r="G11" s="5">
        <v>8092</v>
      </c>
      <c r="H11" s="7">
        <f t="shared" si="1"/>
        <v>9.0094302860260314</v>
      </c>
    </row>
    <row r="12" spans="1:12" x14ac:dyDescent="0.2">
      <c r="A12" s="81" t="s">
        <v>14</v>
      </c>
      <c r="B12" s="5">
        <v>2673</v>
      </c>
      <c r="C12" s="5">
        <v>133</v>
      </c>
      <c r="D12" s="6">
        <v>180</v>
      </c>
      <c r="E12" s="6">
        <v>2432</v>
      </c>
      <c r="F12" s="7">
        <f t="shared" si="0"/>
        <v>27.316634842188027</v>
      </c>
      <c r="G12" s="6">
        <v>24885</v>
      </c>
      <c r="H12" s="7">
        <f t="shared" si="1"/>
        <v>27.706336216974513</v>
      </c>
    </row>
    <row r="13" spans="1:12" x14ac:dyDescent="0.2">
      <c r="A13" s="81" t="s">
        <v>27</v>
      </c>
      <c r="B13" s="5">
        <v>351</v>
      </c>
      <c r="C13" s="5">
        <v>189</v>
      </c>
      <c r="D13" s="6">
        <v>33</v>
      </c>
      <c r="E13" s="6">
        <v>2</v>
      </c>
      <c r="F13" s="7">
        <f t="shared" si="0"/>
        <v>2.2464337863641468E-2</v>
      </c>
      <c r="G13" s="6">
        <v>33</v>
      </c>
      <c r="H13" s="7">
        <f t="shared" si="1"/>
        <v>3.6741374127392361E-2</v>
      </c>
    </row>
    <row r="14" spans="1:12" x14ac:dyDescent="0.2">
      <c r="A14" s="9" t="s">
        <v>38</v>
      </c>
      <c r="B14" s="10">
        <v>10458</v>
      </c>
      <c r="C14" s="10">
        <v>595</v>
      </c>
      <c r="D14" s="11">
        <v>745</v>
      </c>
      <c r="E14" s="11">
        <v>8903</v>
      </c>
      <c r="F14" s="12">
        <f t="shared" si="0"/>
        <v>100</v>
      </c>
      <c r="G14" s="11">
        <v>89817</v>
      </c>
      <c r="H14" s="12">
        <f t="shared" si="1"/>
        <v>100</v>
      </c>
    </row>
    <row r="15" spans="1:12" ht="13.5" thickBot="1" x14ac:dyDescent="0.25">
      <c r="A15" s="13" t="s">
        <v>16</v>
      </c>
      <c r="B15" s="14">
        <f>'Regione FVG 2018'!B14</f>
        <v>102635</v>
      </c>
      <c r="C15" s="14">
        <f>'Regione FVG 2018'!C14</f>
        <v>5450</v>
      </c>
      <c r="D15" s="14">
        <f>'Regione FVG 2018'!D14</f>
        <v>5944</v>
      </c>
      <c r="E15" s="14">
        <f>'Regione FVG 2018'!F14</f>
        <v>89817</v>
      </c>
      <c r="F15" s="15"/>
      <c r="G15" s="16"/>
      <c r="H15" s="17"/>
    </row>
    <row r="19" spans="1:12" x14ac:dyDescent="0.2">
      <c r="A19" s="24" t="s">
        <v>297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1" spans="1:12" x14ac:dyDescent="0.2">
      <c r="A21" s="25"/>
    </row>
    <row r="22" spans="1:12" x14ac:dyDescent="0.2">
      <c r="A22" s="49" t="s">
        <v>39</v>
      </c>
    </row>
    <row r="23" spans="1:12" x14ac:dyDescent="0.2">
      <c r="B23" s="27">
        <v>2008</v>
      </c>
      <c r="C23" s="27">
        <v>2009</v>
      </c>
      <c r="D23" s="27">
        <v>2010</v>
      </c>
      <c r="E23" s="27">
        <v>2011</v>
      </c>
      <c r="F23" s="27">
        <v>2012</v>
      </c>
      <c r="G23" s="27">
        <v>2013</v>
      </c>
      <c r="H23" s="27">
        <v>2014</v>
      </c>
      <c r="I23" s="27">
        <v>2015</v>
      </c>
      <c r="J23" s="27">
        <v>2016</v>
      </c>
      <c r="K23" s="27">
        <v>2017</v>
      </c>
      <c r="L23" s="27">
        <v>2018</v>
      </c>
    </row>
    <row r="24" spans="1:12" x14ac:dyDescent="0.2">
      <c r="A24" s="27" t="s">
        <v>19</v>
      </c>
      <c r="B24" s="28">
        <v>749</v>
      </c>
      <c r="C24" s="28">
        <v>715</v>
      </c>
      <c r="D24" s="28">
        <v>744</v>
      </c>
      <c r="E24" s="28">
        <v>729</v>
      </c>
      <c r="F24" s="28">
        <v>646</v>
      </c>
      <c r="G24" s="28">
        <v>726</v>
      </c>
      <c r="H24" s="28">
        <v>668</v>
      </c>
      <c r="I24" s="28">
        <v>692</v>
      </c>
      <c r="J24" s="28">
        <v>546</v>
      </c>
      <c r="K24" s="28">
        <v>619</v>
      </c>
      <c r="L24" s="28">
        <v>595</v>
      </c>
    </row>
    <row r="25" spans="1:12" x14ac:dyDescent="0.2">
      <c r="A25" s="27" t="s">
        <v>20</v>
      </c>
      <c r="B25" s="50">
        <v>-1133</v>
      </c>
      <c r="C25" s="50">
        <v>-950</v>
      </c>
      <c r="D25" s="50">
        <v>-724</v>
      </c>
      <c r="E25" s="50">
        <v>-828</v>
      </c>
      <c r="F25" s="50">
        <v>-809</v>
      </c>
      <c r="G25" s="50">
        <v>-754</v>
      </c>
      <c r="H25" s="50">
        <v>-809</v>
      </c>
      <c r="I25" s="50">
        <v>-736</v>
      </c>
      <c r="J25" s="50">
        <v>-744</v>
      </c>
      <c r="K25" s="50">
        <v>-638</v>
      </c>
      <c r="L25" s="50">
        <v>-745</v>
      </c>
    </row>
    <row r="26" spans="1:12" x14ac:dyDescent="0.2">
      <c r="A26" s="27" t="s">
        <v>21</v>
      </c>
      <c r="B26" s="31">
        <f>B24-(-B25)</f>
        <v>-384</v>
      </c>
      <c r="C26" s="31">
        <f>C24-(-C25)</f>
        <v>-235</v>
      </c>
      <c r="D26" s="31">
        <f t="shared" ref="D26:I26" si="2">D24-(-D25)</f>
        <v>20</v>
      </c>
      <c r="E26" s="31">
        <f t="shared" si="2"/>
        <v>-99</v>
      </c>
      <c r="F26" s="31">
        <f t="shared" si="2"/>
        <v>-163</v>
      </c>
      <c r="G26" s="31">
        <f t="shared" si="2"/>
        <v>-28</v>
      </c>
      <c r="H26" s="31">
        <f t="shared" si="2"/>
        <v>-141</v>
      </c>
      <c r="I26" s="31">
        <f t="shared" si="2"/>
        <v>-44</v>
      </c>
      <c r="J26" s="31">
        <f>J24-(-J25)</f>
        <v>-198</v>
      </c>
      <c r="K26" s="31">
        <f>K24-(-K25)</f>
        <v>-19</v>
      </c>
      <c r="L26" s="31">
        <v>-150</v>
      </c>
    </row>
    <row r="40" spans="1:12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4" spans="1:12" ht="13.5" thickBot="1" x14ac:dyDescent="0.25">
      <c r="A44" s="24" t="s">
        <v>292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12.75" customHeight="1" x14ac:dyDescent="0.2">
      <c r="A45" s="111" t="s">
        <v>22</v>
      </c>
      <c r="B45" s="113" t="s">
        <v>23</v>
      </c>
      <c r="C45" s="113" t="s">
        <v>24</v>
      </c>
      <c r="D45" s="113" t="s">
        <v>25</v>
      </c>
      <c r="E45" s="113" t="s">
        <v>12</v>
      </c>
      <c r="F45" s="83" t="s">
        <v>26</v>
      </c>
      <c r="G45" s="113" t="s">
        <v>260</v>
      </c>
      <c r="H45" s="113" t="s">
        <v>27</v>
      </c>
      <c r="I45" s="113" t="s">
        <v>28</v>
      </c>
    </row>
    <row r="46" spans="1:12" ht="13.5" thickBot="1" x14ac:dyDescent="0.25">
      <c r="A46" s="112"/>
      <c r="B46" s="114"/>
      <c r="C46" s="114"/>
      <c r="D46" s="114"/>
      <c r="E46" s="114"/>
      <c r="F46" s="84" t="s">
        <v>29</v>
      </c>
      <c r="G46" s="114"/>
      <c r="H46" s="114"/>
      <c r="I46" s="114"/>
    </row>
    <row r="47" spans="1:12" ht="13.5" thickBot="1" x14ac:dyDescent="0.25">
      <c r="A47" s="33" t="s">
        <v>40</v>
      </c>
      <c r="B47" s="34">
        <v>20</v>
      </c>
      <c r="C47" s="34">
        <v>9</v>
      </c>
      <c r="D47" s="34">
        <v>18</v>
      </c>
      <c r="E47" s="34">
        <v>18</v>
      </c>
      <c r="F47" s="34">
        <v>5</v>
      </c>
      <c r="G47" s="34">
        <v>21</v>
      </c>
      <c r="H47" s="34">
        <v>0</v>
      </c>
      <c r="I47" s="35">
        <v>91</v>
      </c>
    </row>
    <row r="48" spans="1:12" ht="13.5" thickBot="1" x14ac:dyDescent="0.25">
      <c r="A48" s="33" t="s">
        <v>41</v>
      </c>
      <c r="B48" s="34">
        <v>176</v>
      </c>
      <c r="C48" s="34">
        <v>61</v>
      </c>
      <c r="D48" s="34">
        <v>57</v>
      </c>
      <c r="E48" s="34">
        <v>128</v>
      </c>
      <c r="F48" s="34">
        <v>48</v>
      </c>
      <c r="G48" s="34">
        <v>138</v>
      </c>
      <c r="H48" s="34">
        <v>1</v>
      </c>
      <c r="I48" s="35">
        <v>609</v>
      </c>
    </row>
    <row r="49" spans="1:9" ht="13.5" thickBot="1" x14ac:dyDescent="0.25">
      <c r="A49" s="33" t="s">
        <v>42</v>
      </c>
      <c r="B49" s="34">
        <v>47</v>
      </c>
      <c r="C49" s="34">
        <v>3</v>
      </c>
      <c r="D49" s="34">
        <v>3</v>
      </c>
      <c r="E49" s="34">
        <v>3</v>
      </c>
      <c r="F49" s="34">
        <v>11</v>
      </c>
      <c r="G49" s="34">
        <v>2</v>
      </c>
      <c r="H49" s="34">
        <v>0</v>
      </c>
      <c r="I49" s="35">
        <v>69</v>
      </c>
    </row>
    <row r="50" spans="1:9" ht="13.5" thickBot="1" x14ac:dyDescent="0.25">
      <c r="A50" s="33" t="s">
        <v>43</v>
      </c>
      <c r="B50" s="34">
        <v>40</v>
      </c>
      <c r="C50" s="34">
        <v>5</v>
      </c>
      <c r="D50" s="34">
        <v>14</v>
      </c>
      <c r="E50" s="34">
        <v>18</v>
      </c>
      <c r="F50" s="34">
        <v>6</v>
      </c>
      <c r="G50" s="34">
        <v>15</v>
      </c>
      <c r="H50" s="34">
        <v>0</v>
      </c>
      <c r="I50" s="35">
        <v>98</v>
      </c>
    </row>
    <row r="51" spans="1:9" ht="13.5" thickBot="1" x14ac:dyDescent="0.25">
      <c r="A51" s="33" t="s">
        <v>44</v>
      </c>
      <c r="B51" s="34">
        <v>129</v>
      </c>
      <c r="C51" s="34">
        <v>159</v>
      </c>
      <c r="D51" s="34">
        <v>390</v>
      </c>
      <c r="E51" s="34">
        <v>685</v>
      </c>
      <c r="F51" s="34">
        <v>215</v>
      </c>
      <c r="G51" s="34">
        <v>749</v>
      </c>
      <c r="H51" s="34">
        <v>0</v>
      </c>
      <c r="I51" s="35">
        <v>2327</v>
      </c>
    </row>
    <row r="52" spans="1:9" ht="13.5" thickBot="1" x14ac:dyDescent="0.25">
      <c r="A52" s="33" t="s">
        <v>45</v>
      </c>
      <c r="B52" s="34">
        <v>35</v>
      </c>
      <c r="C52" s="34">
        <v>40</v>
      </c>
      <c r="D52" s="34">
        <v>49</v>
      </c>
      <c r="E52" s="34">
        <v>120</v>
      </c>
      <c r="F52" s="34">
        <v>46</v>
      </c>
      <c r="G52" s="34">
        <v>150</v>
      </c>
      <c r="H52" s="34">
        <v>0</v>
      </c>
      <c r="I52" s="35">
        <v>440</v>
      </c>
    </row>
    <row r="53" spans="1:9" ht="13.5" thickBot="1" x14ac:dyDescent="0.25">
      <c r="A53" s="33" t="s">
        <v>46</v>
      </c>
      <c r="B53" s="34">
        <v>26</v>
      </c>
      <c r="C53" s="34">
        <v>24</v>
      </c>
      <c r="D53" s="34">
        <v>11</v>
      </c>
      <c r="E53" s="34">
        <v>19</v>
      </c>
      <c r="F53" s="34">
        <v>7</v>
      </c>
      <c r="G53" s="34">
        <v>24</v>
      </c>
      <c r="H53" s="92">
        <v>0</v>
      </c>
      <c r="I53" s="35">
        <v>111</v>
      </c>
    </row>
    <row r="54" spans="1:9" ht="13.5" thickBot="1" x14ac:dyDescent="0.25">
      <c r="A54" s="33" t="s">
        <v>47</v>
      </c>
      <c r="B54" s="34">
        <v>19</v>
      </c>
      <c r="C54" s="34">
        <v>2</v>
      </c>
      <c r="D54" s="34">
        <v>6</v>
      </c>
      <c r="E54" s="34">
        <v>9</v>
      </c>
      <c r="F54" s="34">
        <v>4</v>
      </c>
      <c r="G54" s="34">
        <v>13</v>
      </c>
      <c r="H54" s="34">
        <v>1</v>
      </c>
      <c r="I54" s="35">
        <v>54</v>
      </c>
    </row>
    <row r="55" spans="1:9" ht="13.5" thickBot="1" x14ac:dyDescent="0.25">
      <c r="A55" s="33" t="s">
        <v>48</v>
      </c>
      <c r="B55" s="34">
        <v>8</v>
      </c>
      <c r="C55" s="34">
        <v>5</v>
      </c>
      <c r="D55" s="34">
        <v>8</v>
      </c>
      <c r="E55" s="34">
        <v>3</v>
      </c>
      <c r="F55" s="34">
        <v>1</v>
      </c>
      <c r="G55" s="34">
        <v>7</v>
      </c>
      <c r="H55" s="34">
        <v>0</v>
      </c>
      <c r="I55" s="35">
        <v>32</v>
      </c>
    </row>
    <row r="56" spans="1:9" ht="13.5" thickBot="1" x14ac:dyDescent="0.25">
      <c r="A56" s="33" t="s">
        <v>49</v>
      </c>
      <c r="B56" s="34">
        <v>14</v>
      </c>
      <c r="C56" s="34">
        <v>10</v>
      </c>
      <c r="D56" s="34">
        <v>13</v>
      </c>
      <c r="E56" s="34">
        <v>10</v>
      </c>
      <c r="F56" s="34">
        <v>8</v>
      </c>
      <c r="G56" s="34">
        <v>12</v>
      </c>
      <c r="H56" s="34">
        <v>0</v>
      </c>
      <c r="I56" s="35">
        <v>67</v>
      </c>
    </row>
    <row r="57" spans="1:9" ht="13.5" thickBot="1" x14ac:dyDescent="0.25">
      <c r="A57" s="33" t="s">
        <v>50</v>
      </c>
      <c r="B57" s="34">
        <v>40</v>
      </c>
      <c r="C57" s="34">
        <v>38</v>
      </c>
      <c r="D57" s="34">
        <v>36</v>
      </c>
      <c r="E57" s="34">
        <v>56</v>
      </c>
      <c r="F57" s="34">
        <v>16</v>
      </c>
      <c r="G57" s="34">
        <v>58</v>
      </c>
      <c r="H57" s="34">
        <v>0</v>
      </c>
      <c r="I57" s="35">
        <v>244</v>
      </c>
    </row>
    <row r="58" spans="1:9" ht="15" customHeight="1" thickBot="1" x14ac:dyDescent="0.25">
      <c r="A58" s="93" t="s">
        <v>52</v>
      </c>
      <c r="B58" s="34">
        <v>73</v>
      </c>
      <c r="C58" s="34">
        <v>1</v>
      </c>
      <c r="D58" s="34">
        <v>7</v>
      </c>
      <c r="E58" s="34">
        <v>6</v>
      </c>
      <c r="F58" s="34">
        <v>4</v>
      </c>
      <c r="G58" s="34">
        <v>2</v>
      </c>
      <c r="H58" s="34">
        <v>0</v>
      </c>
      <c r="I58" s="35">
        <v>93</v>
      </c>
    </row>
    <row r="59" spans="1:9" ht="15" customHeight="1" thickBot="1" x14ac:dyDescent="0.25">
      <c r="A59" s="33" t="s">
        <v>53</v>
      </c>
      <c r="B59" s="34">
        <v>15</v>
      </c>
      <c r="C59" s="34">
        <v>5</v>
      </c>
      <c r="D59" s="34">
        <v>12</v>
      </c>
      <c r="E59" s="34">
        <v>17</v>
      </c>
      <c r="F59" s="34">
        <v>2</v>
      </c>
      <c r="G59" s="34">
        <v>16</v>
      </c>
      <c r="H59" s="34">
        <v>0</v>
      </c>
      <c r="I59" s="35">
        <v>67</v>
      </c>
    </row>
    <row r="60" spans="1:9" ht="13.5" thickBot="1" x14ac:dyDescent="0.25">
      <c r="A60" s="33" t="s">
        <v>54</v>
      </c>
      <c r="B60" s="34">
        <v>17</v>
      </c>
      <c r="C60" s="34">
        <v>12</v>
      </c>
      <c r="D60" s="34">
        <v>11</v>
      </c>
      <c r="E60" s="34">
        <v>21</v>
      </c>
      <c r="F60" s="34">
        <v>6</v>
      </c>
      <c r="G60" s="34">
        <v>24</v>
      </c>
      <c r="H60" s="34">
        <v>0</v>
      </c>
      <c r="I60" s="35">
        <v>91</v>
      </c>
    </row>
    <row r="61" spans="1:9" ht="13.5" thickBot="1" x14ac:dyDescent="0.25">
      <c r="A61" s="33" t="s">
        <v>55</v>
      </c>
      <c r="B61" s="34">
        <v>26</v>
      </c>
      <c r="C61" s="34">
        <v>18</v>
      </c>
      <c r="D61" s="34">
        <v>22</v>
      </c>
      <c r="E61" s="34">
        <v>22</v>
      </c>
      <c r="F61" s="34">
        <v>10</v>
      </c>
      <c r="G61" s="34">
        <v>40</v>
      </c>
      <c r="H61" s="34">
        <v>0</v>
      </c>
      <c r="I61" s="35">
        <v>138</v>
      </c>
    </row>
    <row r="62" spans="1:9" ht="13.5" thickBot="1" x14ac:dyDescent="0.25">
      <c r="A62" s="36" t="s">
        <v>293</v>
      </c>
      <c r="B62" s="38">
        <f>SUM(B47:B61)</f>
        <v>685</v>
      </c>
      <c r="C62" s="38">
        <f t="shared" ref="C62:I62" si="3">SUM(C47:C61)</f>
        <v>392</v>
      </c>
      <c r="D62" s="38">
        <f t="shared" si="3"/>
        <v>657</v>
      </c>
      <c r="E62" s="38">
        <f t="shared" si="3"/>
        <v>1135</v>
      </c>
      <c r="F62" s="38">
        <f t="shared" si="3"/>
        <v>389</v>
      </c>
      <c r="G62" s="38">
        <f t="shared" si="3"/>
        <v>1271</v>
      </c>
      <c r="H62" s="38">
        <f t="shared" si="3"/>
        <v>2</v>
      </c>
      <c r="I62" s="38">
        <f t="shared" si="3"/>
        <v>4531</v>
      </c>
    </row>
    <row r="63" spans="1:9" ht="13.5" thickBot="1" x14ac:dyDescent="0.25">
      <c r="A63" s="36" t="s">
        <v>33</v>
      </c>
      <c r="B63" s="39">
        <f>B62/$I62*100</f>
        <v>15.118075480026485</v>
      </c>
      <c r="C63" s="39">
        <f t="shared" ref="C63:I63" si="4">C62/$I62*100</f>
        <v>8.6515118075480029</v>
      </c>
      <c r="D63" s="39">
        <f t="shared" si="4"/>
        <v>14.500110350915913</v>
      </c>
      <c r="E63" s="39">
        <f t="shared" si="4"/>
        <v>25.049657912160672</v>
      </c>
      <c r="F63" s="39">
        <f t="shared" si="4"/>
        <v>8.5853012580004417</v>
      </c>
      <c r="G63" s="39">
        <f t="shared" si="4"/>
        <v>28.051202824983445</v>
      </c>
      <c r="H63" s="39">
        <f t="shared" si="4"/>
        <v>4.4140366365040831E-2</v>
      </c>
      <c r="I63" s="39">
        <f t="shared" si="4"/>
        <v>100</v>
      </c>
    </row>
    <row r="64" spans="1:9" ht="13.5" thickBot="1" x14ac:dyDescent="0.25">
      <c r="A64" s="40" t="s">
        <v>56</v>
      </c>
      <c r="B64" s="41">
        <v>1095</v>
      </c>
      <c r="C64" s="41">
        <v>857</v>
      </c>
      <c r="D64" s="41">
        <v>1374</v>
      </c>
      <c r="E64" s="41">
        <v>2197</v>
      </c>
      <c r="F64" s="41">
        <v>946</v>
      </c>
      <c r="G64" s="41">
        <v>2432</v>
      </c>
      <c r="H64" s="41">
        <v>2</v>
      </c>
      <c r="I64" s="41">
        <v>8903</v>
      </c>
    </row>
    <row r="65" spans="1:12" ht="13.5" thickBot="1" x14ac:dyDescent="0.25">
      <c r="A65" s="43" t="s">
        <v>33</v>
      </c>
      <c r="B65" s="44">
        <f>B64/$I64*100</f>
        <v>12.299224980343704</v>
      </c>
      <c r="C65" s="44">
        <f t="shared" ref="C65:I65" si="5">C64/$I64*100</f>
        <v>9.625968774570369</v>
      </c>
      <c r="D65" s="44">
        <f t="shared" si="5"/>
        <v>15.43300011232169</v>
      </c>
      <c r="E65" s="44">
        <f t="shared" si="5"/>
        <v>24.677075143210153</v>
      </c>
      <c r="F65" s="44">
        <f t="shared" si="5"/>
        <v>10.625631809502414</v>
      </c>
      <c r="G65" s="44">
        <f t="shared" si="5"/>
        <v>27.316634842188027</v>
      </c>
      <c r="H65" s="44">
        <f t="shared" si="5"/>
        <v>2.2464337863641468E-2</v>
      </c>
      <c r="I65" s="44">
        <f t="shared" si="5"/>
        <v>100</v>
      </c>
    </row>
    <row r="69" spans="1:12" ht="13.5" thickBot="1" x14ac:dyDescent="0.25">
      <c r="A69" s="24" t="s">
        <v>294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">
      <c r="A70" s="111" t="s">
        <v>22</v>
      </c>
      <c r="B70" s="113" t="s">
        <v>23</v>
      </c>
      <c r="C70" s="113" t="s">
        <v>24</v>
      </c>
      <c r="D70" s="113" t="s">
        <v>25</v>
      </c>
      <c r="E70" s="113" t="s">
        <v>12</v>
      </c>
      <c r="F70" s="99" t="s">
        <v>26</v>
      </c>
      <c r="G70" s="113" t="s">
        <v>260</v>
      </c>
      <c r="H70" s="113" t="s">
        <v>27</v>
      </c>
      <c r="I70" s="113" t="s">
        <v>28</v>
      </c>
    </row>
    <row r="71" spans="1:12" ht="13.5" thickBot="1" x14ac:dyDescent="0.25">
      <c r="A71" s="112"/>
      <c r="B71" s="114"/>
      <c r="C71" s="114"/>
      <c r="D71" s="114"/>
      <c r="E71" s="114"/>
      <c r="F71" s="100" t="s">
        <v>29</v>
      </c>
      <c r="G71" s="114"/>
      <c r="H71" s="114"/>
      <c r="I71" s="114"/>
    </row>
    <row r="72" spans="1:12" ht="13.5" thickBot="1" x14ac:dyDescent="0.25">
      <c r="A72" s="33" t="s">
        <v>57</v>
      </c>
      <c r="B72" s="34">
        <v>16</v>
      </c>
      <c r="C72" s="34">
        <v>2</v>
      </c>
      <c r="D72" s="34">
        <v>10</v>
      </c>
      <c r="E72" s="34">
        <v>8</v>
      </c>
      <c r="F72" s="34">
        <v>8</v>
      </c>
      <c r="G72" s="34">
        <v>8</v>
      </c>
      <c r="H72" s="34">
        <v>0</v>
      </c>
      <c r="I72" s="35">
        <v>52</v>
      </c>
    </row>
    <row r="73" spans="1:12" ht="13.5" thickBot="1" x14ac:dyDescent="0.25">
      <c r="A73" s="33" t="s">
        <v>58</v>
      </c>
      <c r="B73" s="34">
        <v>18</v>
      </c>
      <c r="C73" s="34">
        <v>13</v>
      </c>
      <c r="D73" s="34">
        <v>20</v>
      </c>
      <c r="E73" s="34">
        <v>33</v>
      </c>
      <c r="F73" s="34">
        <v>13</v>
      </c>
      <c r="G73" s="34">
        <v>36</v>
      </c>
      <c r="H73" s="34">
        <v>0</v>
      </c>
      <c r="I73" s="35">
        <v>133</v>
      </c>
    </row>
    <row r="74" spans="1:12" ht="13.5" thickBot="1" x14ac:dyDescent="0.25">
      <c r="A74" s="33" t="s">
        <v>59</v>
      </c>
      <c r="B74" s="34">
        <v>187</v>
      </c>
      <c r="C74" s="34">
        <v>33</v>
      </c>
      <c r="D74" s="34">
        <v>67</v>
      </c>
      <c r="E74" s="34">
        <v>203</v>
      </c>
      <c r="F74" s="34">
        <v>217</v>
      </c>
      <c r="G74" s="34">
        <v>194</v>
      </c>
      <c r="H74" s="34">
        <v>0</v>
      </c>
      <c r="I74" s="35">
        <v>901</v>
      </c>
    </row>
    <row r="75" spans="1:12" ht="13.5" thickBot="1" x14ac:dyDescent="0.25">
      <c r="A75" s="33" t="s">
        <v>60</v>
      </c>
      <c r="B75" s="34">
        <v>31</v>
      </c>
      <c r="C75" s="34">
        <v>259</v>
      </c>
      <c r="D75" s="34">
        <v>330</v>
      </c>
      <c r="E75" s="34">
        <v>482</v>
      </c>
      <c r="F75" s="34">
        <v>199</v>
      </c>
      <c r="G75" s="34">
        <v>530</v>
      </c>
      <c r="H75" s="34">
        <v>0</v>
      </c>
      <c r="I75" s="35">
        <v>1831</v>
      </c>
    </row>
    <row r="76" spans="1:12" ht="13.5" thickBot="1" x14ac:dyDescent="0.25">
      <c r="A76" s="33" t="s">
        <v>61</v>
      </c>
      <c r="B76" s="34">
        <v>43</v>
      </c>
      <c r="C76" s="34">
        <v>70</v>
      </c>
      <c r="D76" s="34">
        <v>106</v>
      </c>
      <c r="E76" s="34">
        <v>138</v>
      </c>
      <c r="F76" s="34">
        <v>46</v>
      </c>
      <c r="G76" s="34">
        <v>166</v>
      </c>
      <c r="H76" s="34">
        <v>0</v>
      </c>
      <c r="I76" s="35">
        <v>569</v>
      </c>
    </row>
    <row r="77" spans="1:12" ht="13.5" thickBot="1" x14ac:dyDescent="0.25">
      <c r="A77" s="33" t="s">
        <v>51</v>
      </c>
      <c r="B77" s="34">
        <v>10</v>
      </c>
      <c r="C77" s="34">
        <v>8</v>
      </c>
      <c r="D77" s="34">
        <v>17</v>
      </c>
      <c r="E77" s="34">
        <v>14</v>
      </c>
      <c r="F77" s="34">
        <v>10</v>
      </c>
      <c r="G77" s="34">
        <v>28</v>
      </c>
      <c r="H77" s="34">
        <v>0</v>
      </c>
      <c r="I77" s="35">
        <v>87</v>
      </c>
    </row>
    <row r="78" spans="1:12" ht="13.5" thickBot="1" x14ac:dyDescent="0.25">
      <c r="A78" s="33" t="s">
        <v>62</v>
      </c>
      <c r="B78" s="34">
        <v>47</v>
      </c>
      <c r="C78" s="34">
        <v>27</v>
      </c>
      <c r="D78" s="34">
        <v>61</v>
      </c>
      <c r="E78" s="34">
        <v>58</v>
      </c>
      <c r="F78" s="34">
        <v>24</v>
      </c>
      <c r="G78" s="34">
        <v>74</v>
      </c>
      <c r="H78" s="34">
        <v>0</v>
      </c>
      <c r="I78" s="35">
        <v>291</v>
      </c>
    </row>
    <row r="79" spans="1:12" ht="13.5" thickBot="1" x14ac:dyDescent="0.25">
      <c r="A79" s="33" t="s">
        <v>63</v>
      </c>
      <c r="B79" s="34">
        <v>19</v>
      </c>
      <c r="C79" s="34">
        <v>9</v>
      </c>
      <c r="D79" s="34">
        <v>23</v>
      </c>
      <c r="E79" s="34">
        <v>16</v>
      </c>
      <c r="F79" s="34">
        <v>3</v>
      </c>
      <c r="G79" s="34">
        <v>14</v>
      </c>
      <c r="H79" s="34">
        <v>0</v>
      </c>
      <c r="I79" s="35">
        <v>84</v>
      </c>
    </row>
    <row r="80" spans="1:12" ht="13.5" thickBot="1" x14ac:dyDescent="0.25">
      <c r="A80" s="33" t="s">
        <v>64</v>
      </c>
      <c r="B80" s="34">
        <v>22</v>
      </c>
      <c r="C80" s="34">
        <v>37</v>
      </c>
      <c r="D80" s="34">
        <v>53</v>
      </c>
      <c r="E80" s="34">
        <v>73</v>
      </c>
      <c r="F80" s="34">
        <v>28</v>
      </c>
      <c r="G80" s="34">
        <v>78</v>
      </c>
      <c r="H80" s="34">
        <v>0</v>
      </c>
      <c r="I80" s="35">
        <v>291</v>
      </c>
    </row>
    <row r="81" spans="1:9" ht="13.5" thickBot="1" x14ac:dyDescent="0.25">
      <c r="A81" s="33" t="s">
        <v>65</v>
      </c>
      <c r="B81" s="34">
        <v>17</v>
      </c>
      <c r="C81" s="34">
        <v>7</v>
      </c>
      <c r="D81" s="34">
        <v>30</v>
      </c>
      <c r="E81" s="34">
        <v>37</v>
      </c>
      <c r="F81" s="34">
        <v>9</v>
      </c>
      <c r="G81" s="34">
        <v>33</v>
      </c>
      <c r="H81" s="34">
        <v>0</v>
      </c>
      <c r="I81" s="35">
        <v>133</v>
      </c>
    </row>
    <row r="82" spans="1:9" ht="15" customHeight="1" thickBot="1" x14ac:dyDescent="0.25">
      <c r="A82" s="36" t="s">
        <v>295</v>
      </c>
      <c r="B82" s="38">
        <f>SUM(B72:B81)</f>
        <v>410</v>
      </c>
      <c r="C82" s="38">
        <f t="shared" ref="C82:I82" si="6">SUM(C72:C81)</f>
        <v>465</v>
      </c>
      <c r="D82" s="38">
        <f t="shared" si="6"/>
        <v>717</v>
      </c>
      <c r="E82" s="38">
        <f t="shared" si="6"/>
        <v>1062</v>
      </c>
      <c r="F82" s="38">
        <f t="shared" si="6"/>
        <v>557</v>
      </c>
      <c r="G82" s="38">
        <f t="shared" si="6"/>
        <v>1161</v>
      </c>
      <c r="H82" s="38">
        <f t="shared" si="6"/>
        <v>0</v>
      </c>
      <c r="I82" s="38">
        <f t="shared" si="6"/>
        <v>4372</v>
      </c>
    </row>
    <row r="83" spans="1:9" ht="13.5" thickBot="1" x14ac:dyDescent="0.25">
      <c r="A83" s="36" t="s">
        <v>33</v>
      </c>
      <c r="B83" s="39">
        <f>B82/$I82*100</f>
        <v>9.3778591033851786</v>
      </c>
      <c r="C83" s="39">
        <f t="shared" ref="C83:I83" si="7">C82/$I82*100</f>
        <v>10.635864592863678</v>
      </c>
      <c r="D83" s="39">
        <f t="shared" si="7"/>
        <v>16.399817017383349</v>
      </c>
      <c r="E83" s="39">
        <f t="shared" si="7"/>
        <v>24.290942360475754</v>
      </c>
      <c r="F83" s="39">
        <f t="shared" si="7"/>
        <v>12.740164684354987</v>
      </c>
      <c r="G83" s="39">
        <f t="shared" si="7"/>
        <v>26.555352241537054</v>
      </c>
      <c r="H83" s="39">
        <f t="shared" si="7"/>
        <v>0</v>
      </c>
      <c r="I83" s="39">
        <f t="shared" si="7"/>
        <v>100</v>
      </c>
    </row>
    <row r="84" spans="1:9" ht="13.5" thickBot="1" x14ac:dyDescent="0.25">
      <c r="A84" s="40" t="s">
        <v>56</v>
      </c>
      <c r="B84" s="41">
        <v>1095</v>
      </c>
      <c r="C84" s="41">
        <v>857</v>
      </c>
      <c r="D84" s="41">
        <v>1374</v>
      </c>
      <c r="E84" s="41">
        <v>2197</v>
      </c>
      <c r="F84" s="41">
        <v>946</v>
      </c>
      <c r="G84" s="41">
        <v>2432</v>
      </c>
      <c r="H84" s="41">
        <v>2</v>
      </c>
      <c r="I84" s="41">
        <v>8903</v>
      </c>
    </row>
    <row r="85" spans="1:9" ht="13.5" thickBot="1" x14ac:dyDescent="0.25">
      <c r="A85" s="43" t="s">
        <v>33</v>
      </c>
      <c r="B85" s="44">
        <f>B84/$I84*100</f>
        <v>12.299224980343704</v>
      </c>
      <c r="C85" s="44">
        <f t="shared" ref="C85:I85" si="8">C84/$I84*100</f>
        <v>9.625968774570369</v>
      </c>
      <c r="D85" s="44">
        <f t="shared" si="8"/>
        <v>15.43300011232169</v>
      </c>
      <c r="E85" s="44">
        <f t="shared" si="8"/>
        <v>24.677075143210153</v>
      </c>
      <c r="F85" s="44">
        <f t="shared" si="8"/>
        <v>10.625631809502414</v>
      </c>
      <c r="G85" s="44">
        <f t="shared" si="8"/>
        <v>27.316634842188027</v>
      </c>
      <c r="H85" s="44">
        <f t="shared" si="8"/>
        <v>2.2464337863641468E-2</v>
      </c>
      <c r="I85" s="44">
        <f t="shared" si="8"/>
        <v>100</v>
      </c>
    </row>
    <row r="86" spans="1:9" x14ac:dyDescent="0.2">
      <c r="B86" s="76"/>
      <c r="C86" s="76"/>
      <c r="D86" s="76"/>
      <c r="E86" s="76"/>
      <c r="F86" s="76"/>
      <c r="G86" s="76"/>
      <c r="H86" s="76"/>
      <c r="I86" s="76"/>
    </row>
  </sheetData>
  <mergeCells count="20">
    <mergeCell ref="D45:D46"/>
    <mergeCell ref="E45:E46"/>
    <mergeCell ref="G45:G46"/>
    <mergeCell ref="H45:H46"/>
    <mergeCell ref="A5:A6"/>
    <mergeCell ref="G70:G71"/>
    <mergeCell ref="H70:H71"/>
    <mergeCell ref="I70:I71"/>
    <mergeCell ref="A1:L1"/>
    <mergeCell ref="A70:A71"/>
    <mergeCell ref="B70:B71"/>
    <mergeCell ref="C70:C71"/>
    <mergeCell ref="D70:D71"/>
    <mergeCell ref="E70:E71"/>
    <mergeCell ref="I45:I46"/>
    <mergeCell ref="E5:F5"/>
    <mergeCell ref="G5:H5"/>
    <mergeCell ref="A45:A46"/>
    <mergeCell ref="B45:B46"/>
    <mergeCell ref="C45:C46"/>
  </mergeCells>
  <pageMargins left="0.7" right="0.7" top="0.75" bottom="0.75" header="0.3" footer="0.3"/>
  <pageSetup paperSize="9" scale="51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L68"/>
  <sheetViews>
    <sheetView showGridLines="0" zoomScale="110" zoomScaleNormal="110" workbookViewId="0">
      <selection activeCell="R17" sqref="R17"/>
    </sheetView>
  </sheetViews>
  <sheetFormatPr defaultRowHeight="12.75" x14ac:dyDescent="0.2"/>
  <cols>
    <col min="1" max="1" width="23.28515625" customWidth="1"/>
    <col min="2" max="2" width="9.7109375" customWidth="1"/>
    <col min="3" max="3" width="9.5703125" customWidth="1"/>
    <col min="8" max="8" width="8.42578125" customWidth="1"/>
    <col min="9" max="9" width="7.28515625" customWidth="1"/>
    <col min="10" max="10" width="8.5703125" customWidth="1"/>
    <col min="11" max="11" width="8.7109375" customWidth="1"/>
    <col min="12" max="12" width="8.5703125" customWidth="1"/>
    <col min="13" max="13" width="9.7109375" customWidth="1"/>
  </cols>
  <sheetData>
    <row r="1" spans="1:12" ht="22.5" customHeight="1" x14ac:dyDescent="0.2">
      <c r="A1" s="105" t="s">
        <v>343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3" spans="1:12" ht="14.25" customHeight="1" x14ac:dyDescent="0.2"/>
    <row r="4" spans="1:12" ht="22.5" customHeight="1" thickBot="1" x14ac:dyDescent="0.25">
      <c r="A4" s="1" t="s">
        <v>296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1.75" customHeight="1" x14ac:dyDescent="0.2">
      <c r="A5" s="118" t="s">
        <v>0</v>
      </c>
      <c r="B5" s="88" t="s">
        <v>1</v>
      </c>
      <c r="C5" s="86" t="s">
        <v>2</v>
      </c>
      <c r="D5" s="86" t="s">
        <v>3</v>
      </c>
      <c r="E5" s="117" t="s">
        <v>4</v>
      </c>
      <c r="F5" s="117"/>
      <c r="G5" s="113" t="s">
        <v>5</v>
      </c>
      <c r="H5" s="113"/>
    </row>
    <row r="6" spans="1:12" ht="13.5" thickBot="1" x14ac:dyDescent="0.25">
      <c r="A6" s="119"/>
      <c r="B6" s="3" t="s">
        <v>6</v>
      </c>
      <c r="C6" s="87" t="s">
        <v>6</v>
      </c>
      <c r="D6" s="87" t="s">
        <v>6</v>
      </c>
      <c r="E6" s="3" t="s">
        <v>6</v>
      </c>
      <c r="F6" s="3" t="s">
        <v>7</v>
      </c>
      <c r="G6" s="3" t="s">
        <v>8</v>
      </c>
      <c r="H6" s="87" t="s">
        <v>7</v>
      </c>
    </row>
    <row r="7" spans="1:12" x14ac:dyDescent="0.2">
      <c r="A7" s="81" t="s">
        <v>9</v>
      </c>
      <c r="B7" s="5">
        <v>435</v>
      </c>
      <c r="C7" s="5">
        <v>20</v>
      </c>
      <c r="D7" s="5">
        <v>16</v>
      </c>
      <c r="E7" s="5">
        <v>427</v>
      </c>
      <c r="F7" s="7">
        <f>E7/E$14*100</f>
        <v>3.0626882800172139</v>
      </c>
      <c r="G7" s="5">
        <v>13666</v>
      </c>
      <c r="H7" s="7">
        <f>G7/G$14*100</f>
        <v>15.215382388634669</v>
      </c>
    </row>
    <row r="8" spans="1:12" x14ac:dyDescent="0.2">
      <c r="A8" s="81" t="s">
        <v>10</v>
      </c>
      <c r="B8" s="5">
        <v>1049</v>
      </c>
      <c r="C8" s="5">
        <v>33</v>
      </c>
      <c r="D8" s="5">
        <v>55</v>
      </c>
      <c r="E8" s="5">
        <v>925</v>
      </c>
      <c r="F8" s="7">
        <f t="shared" ref="F8:F14" si="0">E8/E$14*100</f>
        <v>6.6346291780232391</v>
      </c>
      <c r="G8" s="5">
        <v>9063</v>
      </c>
      <c r="H8" s="7">
        <f t="shared" ref="H8:H14" si="1">G8/G$14*100</f>
        <v>10.090517385350212</v>
      </c>
    </row>
    <row r="9" spans="1:12" x14ac:dyDescent="0.2">
      <c r="A9" s="81" t="s">
        <v>11</v>
      </c>
      <c r="B9" s="5">
        <v>2704</v>
      </c>
      <c r="C9" s="5">
        <v>160</v>
      </c>
      <c r="D9" s="5">
        <v>177</v>
      </c>
      <c r="E9" s="5">
        <v>2469</v>
      </c>
      <c r="F9" s="7">
        <f t="shared" si="0"/>
        <v>17.709080476258787</v>
      </c>
      <c r="G9" s="5">
        <v>13840</v>
      </c>
      <c r="H9" s="7">
        <f t="shared" si="1"/>
        <v>15.409109634033646</v>
      </c>
    </row>
    <row r="10" spans="1:12" x14ac:dyDescent="0.2">
      <c r="A10" s="81" t="s">
        <v>12</v>
      </c>
      <c r="B10" s="5">
        <v>4098</v>
      </c>
      <c r="C10" s="5">
        <v>114</v>
      </c>
      <c r="D10" s="5">
        <v>266</v>
      </c>
      <c r="E10" s="5">
        <v>3612</v>
      </c>
      <c r="F10" s="7">
        <f t="shared" si="0"/>
        <v>25.907330368670205</v>
      </c>
      <c r="G10" s="5">
        <v>20238</v>
      </c>
      <c r="H10" s="7">
        <f t="shared" si="1"/>
        <v>22.532482714853536</v>
      </c>
    </row>
    <row r="11" spans="1:12" x14ac:dyDescent="0.2">
      <c r="A11" s="81" t="s">
        <v>13</v>
      </c>
      <c r="B11" s="5">
        <v>1937</v>
      </c>
      <c r="C11" s="5">
        <v>75</v>
      </c>
      <c r="D11" s="5">
        <v>109</v>
      </c>
      <c r="E11" s="5">
        <v>1618</v>
      </c>
      <c r="F11" s="7">
        <f t="shared" si="0"/>
        <v>11.605221632477408</v>
      </c>
      <c r="G11" s="5">
        <v>8092</v>
      </c>
      <c r="H11" s="7">
        <f t="shared" si="1"/>
        <v>9.0094302860260314</v>
      </c>
    </row>
    <row r="12" spans="1:12" x14ac:dyDescent="0.2">
      <c r="A12" s="81" t="s">
        <v>14</v>
      </c>
      <c r="B12" s="6">
        <v>5394</v>
      </c>
      <c r="C12" s="6">
        <v>248</v>
      </c>
      <c r="D12" s="6">
        <v>289</v>
      </c>
      <c r="E12" s="6">
        <v>4886</v>
      </c>
      <c r="F12" s="7">
        <f t="shared" si="0"/>
        <v>35.045187204131402</v>
      </c>
      <c r="G12" s="6">
        <v>24885</v>
      </c>
      <c r="H12" s="7">
        <f t="shared" si="1"/>
        <v>27.706336216974513</v>
      </c>
    </row>
    <row r="13" spans="1:12" x14ac:dyDescent="0.2">
      <c r="A13" s="81" t="s">
        <v>27</v>
      </c>
      <c r="B13" s="6">
        <v>533</v>
      </c>
      <c r="C13" s="6">
        <v>285</v>
      </c>
      <c r="D13" s="6">
        <v>34</v>
      </c>
      <c r="E13" s="6">
        <v>5</v>
      </c>
      <c r="F13" s="7">
        <f t="shared" si="0"/>
        <v>3.5862860421747238E-2</v>
      </c>
      <c r="G13" s="6">
        <v>33</v>
      </c>
      <c r="H13" s="7">
        <f t="shared" si="1"/>
        <v>3.6741374127392361E-2</v>
      </c>
    </row>
    <row r="14" spans="1:12" x14ac:dyDescent="0.2">
      <c r="A14" s="9" t="s">
        <v>15</v>
      </c>
      <c r="B14" s="11">
        <v>16150</v>
      </c>
      <c r="C14" s="11">
        <v>935</v>
      </c>
      <c r="D14" s="11">
        <v>946</v>
      </c>
      <c r="E14" s="11">
        <v>13942</v>
      </c>
      <c r="F14" s="12">
        <f t="shared" si="0"/>
        <v>100</v>
      </c>
      <c r="G14" s="11">
        <v>89817</v>
      </c>
      <c r="H14" s="12">
        <f t="shared" si="1"/>
        <v>100</v>
      </c>
    </row>
    <row r="15" spans="1:12" ht="13.5" thickBot="1" x14ac:dyDescent="0.25">
      <c r="A15" s="13" t="s">
        <v>16</v>
      </c>
      <c r="B15" s="14">
        <f>'Regione FVG 2018'!B14</f>
        <v>102635</v>
      </c>
      <c r="C15" s="14">
        <f>'Regione FVG 2018'!C14</f>
        <v>5450</v>
      </c>
      <c r="D15" s="14">
        <f>'Regione FVG 2018'!D14</f>
        <v>5944</v>
      </c>
      <c r="E15" s="14">
        <f>'Regione FVG 2018'!F14</f>
        <v>89817</v>
      </c>
      <c r="F15" s="15"/>
      <c r="G15" s="16"/>
      <c r="H15" s="17"/>
    </row>
    <row r="19" spans="1:12" x14ac:dyDescent="0.2">
      <c r="A19" s="24" t="s">
        <v>298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1" spans="1:12" x14ac:dyDescent="0.2">
      <c r="A21" s="25"/>
    </row>
    <row r="22" spans="1:12" x14ac:dyDescent="0.2">
      <c r="A22" s="26" t="s">
        <v>18</v>
      </c>
    </row>
    <row r="23" spans="1:12" x14ac:dyDescent="0.2">
      <c r="B23" s="27">
        <v>2008</v>
      </c>
      <c r="C23" s="27">
        <v>2009</v>
      </c>
      <c r="D23" s="27">
        <v>2010</v>
      </c>
      <c r="E23" s="27">
        <v>2011</v>
      </c>
      <c r="F23" s="27">
        <v>2012</v>
      </c>
      <c r="G23" s="27">
        <v>2013</v>
      </c>
      <c r="H23" s="27">
        <v>2014</v>
      </c>
      <c r="I23" s="27">
        <v>2015</v>
      </c>
      <c r="J23" s="27">
        <v>2016</v>
      </c>
      <c r="K23" s="27">
        <v>2017</v>
      </c>
      <c r="L23" s="27">
        <v>2018</v>
      </c>
    </row>
    <row r="24" spans="1:12" x14ac:dyDescent="0.2">
      <c r="A24" s="27" t="s">
        <v>19</v>
      </c>
      <c r="B24" s="28">
        <v>1168</v>
      </c>
      <c r="C24" s="28">
        <v>1140</v>
      </c>
      <c r="D24" s="28">
        <v>1175</v>
      </c>
      <c r="E24" s="28">
        <v>1115</v>
      </c>
      <c r="F24" s="28">
        <v>1070</v>
      </c>
      <c r="G24" s="28">
        <v>1069</v>
      </c>
      <c r="H24" s="28">
        <v>1043</v>
      </c>
      <c r="I24" s="28">
        <v>1025</v>
      </c>
      <c r="J24" s="28">
        <v>965</v>
      </c>
      <c r="K24" s="28">
        <v>971</v>
      </c>
      <c r="L24" s="28">
        <v>935</v>
      </c>
    </row>
    <row r="25" spans="1:12" x14ac:dyDescent="0.2">
      <c r="A25" s="27" t="s">
        <v>20</v>
      </c>
      <c r="B25" s="29">
        <v>-2454</v>
      </c>
      <c r="C25" s="29">
        <v>-1407</v>
      </c>
      <c r="D25" s="29">
        <v>-1109</v>
      </c>
      <c r="E25" s="29">
        <v>-1146</v>
      </c>
      <c r="F25" s="29">
        <v>-1194</v>
      </c>
      <c r="G25" s="29">
        <v>-1103</v>
      </c>
      <c r="H25" s="29">
        <v>-1278</v>
      </c>
      <c r="I25" s="29">
        <v>-1123</v>
      </c>
      <c r="J25" s="29">
        <v>-1088</v>
      </c>
      <c r="K25" s="29">
        <v>-1048</v>
      </c>
      <c r="L25" s="29">
        <v>-946</v>
      </c>
    </row>
    <row r="26" spans="1:12" x14ac:dyDescent="0.2">
      <c r="A26" s="27" t="s">
        <v>21</v>
      </c>
      <c r="B26" s="30">
        <f>B24-(-B25)</f>
        <v>-1286</v>
      </c>
      <c r="C26" s="31">
        <f t="shared" ref="C26:I26" si="2">C24-(-C25)</f>
        <v>-267</v>
      </c>
      <c r="D26" s="31">
        <f t="shared" si="2"/>
        <v>66</v>
      </c>
      <c r="E26" s="31">
        <f t="shared" si="2"/>
        <v>-31</v>
      </c>
      <c r="F26" s="31">
        <f t="shared" si="2"/>
        <v>-124</v>
      </c>
      <c r="G26" s="31">
        <f t="shared" si="2"/>
        <v>-34</v>
      </c>
      <c r="H26" s="31">
        <f t="shared" si="2"/>
        <v>-235</v>
      </c>
      <c r="I26" s="31">
        <f t="shared" si="2"/>
        <v>-98</v>
      </c>
      <c r="J26" s="31">
        <f t="shared" ref="J26:L26" si="3">J24-(-J25)</f>
        <v>-123</v>
      </c>
      <c r="K26" s="31">
        <f t="shared" si="3"/>
        <v>-77</v>
      </c>
      <c r="L26" s="31">
        <f t="shared" si="3"/>
        <v>-11</v>
      </c>
    </row>
    <row r="41" spans="1:9" ht="24.75" customHeight="1" thickBot="1" x14ac:dyDescent="0.25">
      <c r="A41" s="32" t="s">
        <v>301</v>
      </c>
    </row>
    <row r="42" spans="1:9" ht="12.75" customHeight="1" x14ac:dyDescent="0.2">
      <c r="A42" s="111" t="s">
        <v>22</v>
      </c>
      <c r="B42" s="113" t="s">
        <v>23</v>
      </c>
      <c r="C42" s="113" t="s">
        <v>24</v>
      </c>
      <c r="D42" s="113" t="s">
        <v>25</v>
      </c>
      <c r="E42" s="113" t="s">
        <v>12</v>
      </c>
      <c r="F42" s="86" t="s">
        <v>26</v>
      </c>
      <c r="G42" s="113" t="s">
        <v>260</v>
      </c>
      <c r="H42" s="113" t="s">
        <v>27</v>
      </c>
      <c r="I42" s="113" t="s">
        <v>28</v>
      </c>
    </row>
    <row r="43" spans="1:9" ht="13.5" thickBot="1" x14ac:dyDescent="0.25">
      <c r="A43" s="112"/>
      <c r="B43" s="114"/>
      <c r="C43" s="114"/>
      <c r="D43" s="114"/>
      <c r="E43" s="114"/>
      <c r="F43" s="87" t="s">
        <v>29</v>
      </c>
      <c r="G43" s="114"/>
      <c r="H43" s="114"/>
      <c r="I43" s="114"/>
    </row>
    <row r="44" spans="1:9" ht="13.5" thickBot="1" x14ac:dyDescent="0.25">
      <c r="A44" s="33" t="s">
        <v>32</v>
      </c>
      <c r="B44" s="75">
        <v>98</v>
      </c>
      <c r="C44" s="75">
        <v>43</v>
      </c>
      <c r="D44" s="75">
        <v>51</v>
      </c>
      <c r="E44" s="75">
        <v>115</v>
      </c>
      <c r="F44" s="75">
        <v>70</v>
      </c>
      <c r="G44" s="75">
        <v>108</v>
      </c>
      <c r="H44" s="75">
        <v>0</v>
      </c>
      <c r="I44" s="35">
        <v>485</v>
      </c>
    </row>
    <row r="45" spans="1:9" ht="13.5" thickBot="1" x14ac:dyDescent="0.25">
      <c r="A45" s="33" t="s">
        <v>30</v>
      </c>
      <c r="B45" s="75">
        <v>18</v>
      </c>
      <c r="C45" s="75">
        <v>3</v>
      </c>
      <c r="D45" s="75">
        <v>8</v>
      </c>
      <c r="E45" s="75">
        <v>20</v>
      </c>
      <c r="F45" s="75">
        <v>8</v>
      </c>
      <c r="G45" s="75">
        <v>37</v>
      </c>
      <c r="H45" s="75">
        <v>0</v>
      </c>
      <c r="I45" s="35">
        <v>94</v>
      </c>
    </row>
    <row r="46" spans="1:9" ht="13.5" thickBot="1" x14ac:dyDescent="0.25">
      <c r="A46" s="33" t="s">
        <v>36</v>
      </c>
      <c r="B46" s="34">
        <v>42</v>
      </c>
      <c r="C46" s="34">
        <v>61</v>
      </c>
      <c r="D46" s="34">
        <v>103</v>
      </c>
      <c r="E46" s="35">
        <v>168</v>
      </c>
      <c r="F46" s="34">
        <v>98</v>
      </c>
      <c r="G46" s="35">
        <v>152</v>
      </c>
      <c r="H46" s="34">
        <v>0</v>
      </c>
      <c r="I46" s="35">
        <v>624</v>
      </c>
    </row>
    <row r="47" spans="1:9" ht="15" customHeight="1" thickBot="1" x14ac:dyDescent="0.25">
      <c r="A47" s="33" t="s">
        <v>37</v>
      </c>
      <c r="B47" s="34">
        <v>63</v>
      </c>
      <c r="C47" s="34">
        <v>69</v>
      </c>
      <c r="D47" s="34">
        <v>86</v>
      </c>
      <c r="E47" s="35">
        <v>75</v>
      </c>
      <c r="F47" s="34">
        <v>31</v>
      </c>
      <c r="G47" s="35">
        <v>101</v>
      </c>
      <c r="H47" s="34">
        <v>1</v>
      </c>
      <c r="I47" s="35">
        <v>426</v>
      </c>
    </row>
    <row r="48" spans="1:9" ht="13.5" thickBot="1" x14ac:dyDescent="0.25">
      <c r="A48" s="33" t="s">
        <v>31</v>
      </c>
      <c r="B48" s="34">
        <v>58</v>
      </c>
      <c r="C48" s="34">
        <v>21</v>
      </c>
      <c r="D48" s="34">
        <v>27</v>
      </c>
      <c r="E48" s="35">
        <v>33</v>
      </c>
      <c r="F48" s="34">
        <v>8</v>
      </c>
      <c r="G48" s="35">
        <v>27</v>
      </c>
      <c r="H48" s="34">
        <v>0</v>
      </c>
      <c r="I48" s="35">
        <v>174</v>
      </c>
    </row>
    <row r="49" spans="1:12" ht="13.5" thickBot="1" x14ac:dyDescent="0.25">
      <c r="A49" s="36" t="s">
        <v>299</v>
      </c>
      <c r="B49" s="38">
        <f>SUM(B44:B48)</f>
        <v>279</v>
      </c>
      <c r="C49" s="38">
        <f t="shared" ref="C49:I49" si="4">SUM(C44:C48)</f>
        <v>197</v>
      </c>
      <c r="D49" s="38">
        <f t="shared" si="4"/>
        <v>275</v>
      </c>
      <c r="E49" s="38">
        <f t="shared" si="4"/>
        <v>411</v>
      </c>
      <c r="F49" s="38">
        <f t="shared" si="4"/>
        <v>215</v>
      </c>
      <c r="G49" s="38">
        <f t="shared" si="4"/>
        <v>425</v>
      </c>
      <c r="H49" s="38">
        <f t="shared" si="4"/>
        <v>1</v>
      </c>
      <c r="I49" s="38">
        <f t="shared" si="4"/>
        <v>1803</v>
      </c>
    </row>
    <row r="50" spans="1:12" ht="13.5" thickBot="1" x14ac:dyDescent="0.25">
      <c r="A50" s="36" t="s">
        <v>33</v>
      </c>
      <c r="B50" s="39">
        <f>B49/$I49*100</f>
        <v>15.474209650582363</v>
      </c>
      <c r="C50" s="39">
        <f t="shared" ref="C50:I50" si="5">C49/$I49*100</f>
        <v>10.926234054353854</v>
      </c>
      <c r="D50" s="39">
        <f t="shared" si="5"/>
        <v>15.252357182473656</v>
      </c>
      <c r="E50" s="39">
        <f t="shared" si="5"/>
        <v>22.795341098169715</v>
      </c>
      <c r="F50" s="39">
        <f t="shared" si="5"/>
        <v>11.924570160843039</v>
      </c>
      <c r="G50" s="39">
        <f t="shared" si="5"/>
        <v>23.571824736550195</v>
      </c>
      <c r="H50" s="39">
        <f t="shared" si="5"/>
        <v>5.5463117027176934E-2</v>
      </c>
      <c r="I50" s="39">
        <f t="shared" si="5"/>
        <v>100</v>
      </c>
    </row>
    <row r="51" spans="1:12" ht="13.5" thickBot="1" x14ac:dyDescent="0.25">
      <c r="A51" s="40" t="s">
        <v>34</v>
      </c>
      <c r="B51" s="41">
        <v>427</v>
      </c>
      <c r="C51" s="41">
        <v>925</v>
      </c>
      <c r="D51" s="41">
        <v>2469</v>
      </c>
      <c r="E51" s="41">
        <v>3612</v>
      </c>
      <c r="F51" s="41">
        <v>1618</v>
      </c>
      <c r="G51" s="41">
        <v>4886</v>
      </c>
      <c r="H51" s="42">
        <v>5</v>
      </c>
      <c r="I51" s="41">
        <v>13942</v>
      </c>
    </row>
    <row r="52" spans="1:12" ht="13.5" thickBot="1" x14ac:dyDescent="0.25">
      <c r="A52" s="43" t="s">
        <v>33</v>
      </c>
      <c r="B52" s="44">
        <f>B51/$I51*100</f>
        <v>3.0626882800172139</v>
      </c>
      <c r="C52" s="44">
        <f t="shared" ref="C52:I52" si="6">C51/$I51*100</f>
        <v>6.6346291780232391</v>
      </c>
      <c r="D52" s="44">
        <f t="shared" si="6"/>
        <v>17.709080476258787</v>
      </c>
      <c r="E52" s="44">
        <f t="shared" si="6"/>
        <v>25.907330368670205</v>
      </c>
      <c r="F52" s="44">
        <f t="shared" si="6"/>
        <v>11.605221632477408</v>
      </c>
      <c r="G52" s="44">
        <f t="shared" si="6"/>
        <v>35.045187204131402</v>
      </c>
      <c r="H52" s="44">
        <f t="shared" si="6"/>
        <v>3.5862860421747238E-2</v>
      </c>
      <c r="I52" s="44">
        <f t="shared" si="6"/>
        <v>100</v>
      </c>
    </row>
    <row r="56" spans="1:12" ht="13.5" thickBot="1" x14ac:dyDescent="0.25">
      <c r="A56" s="1" t="s">
        <v>302</v>
      </c>
      <c r="B56" s="46"/>
      <c r="C56" s="46"/>
      <c r="D56" s="46"/>
      <c r="E56" s="46"/>
      <c r="F56" s="46"/>
      <c r="G56" s="46"/>
      <c r="H56" s="46"/>
      <c r="I56" s="46"/>
      <c r="J56" s="46"/>
      <c r="K56" s="47"/>
      <c r="L56" s="46"/>
    </row>
    <row r="57" spans="1:12" x14ac:dyDescent="0.2">
      <c r="A57" s="111" t="s">
        <v>22</v>
      </c>
      <c r="B57" s="113" t="s">
        <v>23</v>
      </c>
      <c r="C57" s="113" t="s">
        <v>24</v>
      </c>
      <c r="D57" s="113" t="s">
        <v>25</v>
      </c>
      <c r="E57" s="113" t="s">
        <v>12</v>
      </c>
      <c r="F57" s="99" t="s">
        <v>26</v>
      </c>
      <c r="G57" s="113" t="s">
        <v>260</v>
      </c>
      <c r="H57" s="113" t="s">
        <v>27</v>
      </c>
      <c r="I57" s="113" t="s">
        <v>28</v>
      </c>
    </row>
    <row r="58" spans="1:12" ht="13.5" thickBot="1" x14ac:dyDescent="0.25">
      <c r="A58" s="112"/>
      <c r="B58" s="114"/>
      <c r="C58" s="114"/>
      <c r="D58" s="114"/>
      <c r="E58" s="114"/>
      <c r="F58" s="100" t="s">
        <v>29</v>
      </c>
      <c r="G58" s="114"/>
      <c r="H58" s="114"/>
      <c r="I58" s="114"/>
    </row>
    <row r="59" spans="1:12" ht="13.5" thickBot="1" x14ac:dyDescent="0.25">
      <c r="A59" s="33" t="s">
        <v>35</v>
      </c>
      <c r="B59" s="34">
        <v>148</v>
      </c>
      <c r="C59" s="34">
        <v>728</v>
      </c>
      <c r="D59" s="35">
        <v>2194</v>
      </c>
      <c r="E59" s="35">
        <v>3201</v>
      </c>
      <c r="F59" s="35">
        <v>1403</v>
      </c>
      <c r="G59" s="35">
        <v>4461</v>
      </c>
      <c r="H59" s="34">
        <v>4</v>
      </c>
      <c r="I59" s="35">
        <v>12139</v>
      </c>
    </row>
    <row r="60" spans="1:12" ht="13.5" thickBot="1" x14ac:dyDescent="0.25">
      <c r="A60" s="36" t="s">
        <v>300</v>
      </c>
      <c r="B60" s="37">
        <v>148</v>
      </c>
      <c r="C60" s="37">
        <v>728</v>
      </c>
      <c r="D60" s="38">
        <v>2194</v>
      </c>
      <c r="E60" s="38">
        <v>3201</v>
      </c>
      <c r="F60" s="38">
        <v>1403</v>
      </c>
      <c r="G60" s="38">
        <v>4461</v>
      </c>
      <c r="H60" s="37">
        <v>4</v>
      </c>
      <c r="I60" s="38">
        <v>12139</v>
      </c>
    </row>
    <row r="61" spans="1:12" ht="13.5" thickBot="1" x14ac:dyDescent="0.25">
      <c r="A61" s="36" t="s">
        <v>33</v>
      </c>
      <c r="B61" s="39">
        <f>B60/$I60*100</f>
        <v>1.219210808139056</v>
      </c>
      <c r="C61" s="39">
        <f t="shared" ref="C61:I61" si="7">C60/$I60*100</f>
        <v>5.997199110305627</v>
      </c>
      <c r="D61" s="39">
        <f t="shared" si="7"/>
        <v>18.073976439574924</v>
      </c>
      <c r="E61" s="39">
        <f t="shared" si="7"/>
        <v>26.369552681439991</v>
      </c>
      <c r="F61" s="39">
        <f t="shared" si="7"/>
        <v>11.557788944723619</v>
      </c>
      <c r="G61" s="39">
        <f t="shared" si="7"/>
        <v>36.749320372353573</v>
      </c>
      <c r="H61" s="39">
        <f t="shared" si="7"/>
        <v>3.2951643463217731E-2</v>
      </c>
      <c r="I61" s="39">
        <f t="shared" si="7"/>
        <v>100</v>
      </c>
    </row>
    <row r="62" spans="1:12" ht="13.5" thickBot="1" x14ac:dyDescent="0.25">
      <c r="A62" s="40" t="s">
        <v>34</v>
      </c>
      <c r="B62" s="41">
        <v>427</v>
      </c>
      <c r="C62" s="41">
        <v>925</v>
      </c>
      <c r="D62" s="41">
        <v>2469</v>
      </c>
      <c r="E62" s="41">
        <v>3612</v>
      </c>
      <c r="F62" s="41">
        <v>1618</v>
      </c>
      <c r="G62" s="41">
        <v>4886</v>
      </c>
      <c r="H62" s="42">
        <v>5</v>
      </c>
      <c r="I62" s="41">
        <v>13942</v>
      </c>
    </row>
    <row r="63" spans="1:12" ht="13.5" thickBot="1" x14ac:dyDescent="0.25">
      <c r="A63" s="43" t="s">
        <v>33</v>
      </c>
      <c r="B63" s="44">
        <v>3.0070331563083106</v>
      </c>
      <c r="C63" s="44">
        <v>6.7676187742213294</v>
      </c>
      <c r="D63" s="44">
        <v>17.697717812544855</v>
      </c>
      <c r="E63" s="44">
        <v>26.539400028706762</v>
      </c>
      <c r="F63" s="44">
        <v>11.44682072628104</v>
      </c>
      <c r="G63" s="44">
        <v>34.512702741495623</v>
      </c>
      <c r="H63" s="44">
        <v>2.8706760442084114E-2</v>
      </c>
      <c r="I63" s="44">
        <v>100</v>
      </c>
    </row>
    <row r="67" spans="1:9" x14ac:dyDescent="0.2">
      <c r="A67" s="19"/>
      <c r="B67" s="19"/>
      <c r="C67" s="19"/>
      <c r="D67" s="19"/>
      <c r="E67" s="19"/>
      <c r="F67" s="19"/>
      <c r="G67" s="19"/>
      <c r="H67" s="19"/>
      <c r="I67" s="19"/>
    </row>
    <row r="68" spans="1:9" x14ac:dyDescent="0.2">
      <c r="A68" s="19"/>
      <c r="B68" s="19"/>
      <c r="C68" s="19"/>
      <c r="D68" s="19"/>
      <c r="E68" s="19"/>
      <c r="F68" s="19"/>
      <c r="G68" s="19"/>
      <c r="H68" s="19"/>
      <c r="I68" s="19"/>
    </row>
  </sheetData>
  <mergeCells count="20">
    <mergeCell ref="A1:L1"/>
    <mergeCell ref="A57:A58"/>
    <mergeCell ref="B57:B58"/>
    <mergeCell ref="C57:C58"/>
    <mergeCell ref="I42:I43"/>
    <mergeCell ref="E5:F5"/>
    <mergeCell ref="G5:H5"/>
    <mergeCell ref="A42:A43"/>
    <mergeCell ref="B42:B43"/>
    <mergeCell ref="C42:C43"/>
    <mergeCell ref="D42:D43"/>
    <mergeCell ref="E42:E43"/>
    <mergeCell ref="G42:G43"/>
    <mergeCell ref="H42:H43"/>
    <mergeCell ref="A5:A6"/>
    <mergeCell ref="D57:D58"/>
    <mergeCell ref="E57:E58"/>
    <mergeCell ref="G57:G58"/>
    <mergeCell ref="H57:H58"/>
    <mergeCell ref="I57:I58"/>
  </mergeCells>
  <pageMargins left="0.7" right="0.7" top="0.75" bottom="0.75" header="0.3" footer="0.3"/>
  <pageSetup paperSize="9" scale="5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138"/>
  <sheetViews>
    <sheetView showGridLines="0" zoomScale="110" zoomScaleNormal="110" workbookViewId="0">
      <selection activeCell="R17" sqref="R17"/>
    </sheetView>
  </sheetViews>
  <sheetFormatPr defaultRowHeight="12.75" x14ac:dyDescent="0.2"/>
  <cols>
    <col min="1" max="1" width="33.7109375" customWidth="1"/>
    <col min="2" max="2" width="10.5703125" bestFit="1" customWidth="1"/>
    <col min="3" max="3" width="9.5703125" customWidth="1"/>
    <col min="5" max="5" width="9" customWidth="1"/>
    <col min="7" max="7" width="8.42578125" customWidth="1"/>
    <col min="8" max="8" width="7.5703125" customWidth="1"/>
    <col min="9" max="9" width="8.42578125" customWidth="1"/>
    <col min="10" max="10" width="10" customWidth="1"/>
    <col min="11" max="11" width="9.28515625" customWidth="1"/>
    <col min="12" max="12" width="7.140625" bestFit="1" customWidth="1"/>
    <col min="13" max="13" width="11.28515625" customWidth="1"/>
  </cols>
  <sheetData>
    <row r="1" spans="1:12" ht="22.5" customHeight="1" x14ac:dyDescent="0.2">
      <c r="A1" s="105" t="s">
        <v>344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3" spans="1:12" ht="14.25" customHeight="1" x14ac:dyDescent="0.2"/>
    <row r="4" spans="1:12" ht="22.5" customHeight="1" thickBot="1" x14ac:dyDescent="0.25">
      <c r="A4" s="24" t="s">
        <v>303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1.75" customHeight="1" x14ac:dyDescent="0.2">
      <c r="A5" s="118" t="s">
        <v>0</v>
      </c>
      <c r="B5" s="88" t="s">
        <v>1</v>
      </c>
      <c r="C5" s="86" t="s">
        <v>2</v>
      </c>
      <c r="D5" s="86" t="s">
        <v>3</v>
      </c>
      <c r="E5" s="117" t="s">
        <v>4</v>
      </c>
      <c r="F5" s="117"/>
      <c r="G5" s="113" t="s">
        <v>5</v>
      </c>
      <c r="H5" s="113"/>
    </row>
    <row r="6" spans="1:12" ht="13.5" thickBot="1" x14ac:dyDescent="0.25">
      <c r="A6" s="119"/>
      <c r="B6" s="3" t="s">
        <v>6</v>
      </c>
      <c r="C6" s="87" t="s">
        <v>6</v>
      </c>
      <c r="D6" s="87" t="s">
        <v>6</v>
      </c>
      <c r="E6" s="3" t="s">
        <v>6</v>
      </c>
      <c r="F6" s="3" t="s">
        <v>7</v>
      </c>
      <c r="G6" s="3" t="s">
        <v>8</v>
      </c>
      <c r="H6" s="87" t="s">
        <v>7</v>
      </c>
    </row>
    <row r="7" spans="1:12" x14ac:dyDescent="0.2">
      <c r="A7" s="81" t="s">
        <v>9</v>
      </c>
      <c r="B7" s="5">
        <v>4556</v>
      </c>
      <c r="C7" s="5">
        <v>193</v>
      </c>
      <c r="D7" s="5">
        <v>263</v>
      </c>
      <c r="E7" s="5">
        <v>4529</v>
      </c>
      <c r="F7" s="7">
        <f>E7/E$14*100</f>
        <v>19.261685025305152</v>
      </c>
      <c r="G7" s="5">
        <v>13666</v>
      </c>
      <c r="H7" s="7">
        <f>G7/G$14*100</f>
        <v>15.215382388634669</v>
      </c>
    </row>
    <row r="8" spans="1:12" x14ac:dyDescent="0.2">
      <c r="A8" s="81" t="s">
        <v>10</v>
      </c>
      <c r="B8" s="5">
        <v>3336</v>
      </c>
      <c r="C8" s="5">
        <v>86</v>
      </c>
      <c r="D8" s="5">
        <v>141</v>
      </c>
      <c r="E8" s="5">
        <v>2787</v>
      </c>
      <c r="F8" s="7">
        <f t="shared" ref="F8:F14" si="0">E8/E$14*100</f>
        <v>11.853017479692085</v>
      </c>
      <c r="G8" s="5">
        <v>9063</v>
      </c>
      <c r="H8" s="7">
        <f t="shared" ref="H8:H14" si="1">G8/G$14*100</f>
        <v>10.090517385350212</v>
      </c>
    </row>
    <row r="9" spans="1:12" x14ac:dyDescent="0.2">
      <c r="A9" s="81" t="s">
        <v>11</v>
      </c>
      <c r="B9" s="5">
        <v>3607</v>
      </c>
      <c r="C9" s="5">
        <v>154</v>
      </c>
      <c r="D9" s="5">
        <v>212</v>
      </c>
      <c r="E9" s="5">
        <v>3321</v>
      </c>
      <c r="F9" s="7">
        <f t="shared" si="0"/>
        <v>14.124101560838684</v>
      </c>
      <c r="G9" s="5">
        <v>13840</v>
      </c>
      <c r="H9" s="7">
        <f t="shared" si="1"/>
        <v>15.409109634033646</v>
      </c>
    </row>
    <row r="10" spans="1:12" x14ac:dyDescent="0.2">
      <c r="A10" s="81" t="s">
        <v>12</v>
      </c>
      <c r="B10" s="5">
        <v>5665</v>
      </c>
      <c r="C10" s="5">
        <v>230</v>
      </c>
      <c r="D10" s="5">
        <v>361</v>
      </c>
      <c r="E10" s="5">
        <v>5231</v>
      </c>
      <c r="F10" s="7">
        <f t="shared" si="0"/>
        <v>22.247267469059668</v>
      </c>
      <c r="G10" s="5">
        <v>20238</v>
      </c>
      <c r="H10" s="7">
        <f t="shared" si="1"/>
        <v>22.532482714853536</v>
      </c>
    </row>
    <row r="11" spans="1:12" x14ac:dyDescent="0.2">
      <c r="A11" s="81" t="s">
        <v>13</v>
      </c>
      <c r="B11" s="5">
        <v>1868</v>
      </c>
      <c r="C11" s="5">
        <v>90</v>
      </c>
      <c r="D11" s="5">
        <v>124</v>
      </c>
      <c r="E11" s="5">
        <v>1584</v>
      </c>
      <c r="F11" s="7">
        <f t="shared" si="0"/>
        <v>6.7366988474460934</v>
      </c>
      <c r="G11" s="5">
        <v>8092</v>
      </c>
      <c r="H11" s="7">
        <f t="shared" si="1"/>
        <v>9.0094302860260314</v>
      </c>
    </row>
    <row r="12" spans="1:12" x14ac:dyDescent="0.2">
      <c r="A12" s="81" t="s">
        <v>14</v>
      </c>
      <c r="B12" s="6">
        <v>6521</v>
      </c>
      <c r="C12" s="6">
        <v>265</v>
      </c>
      <c r="D12" s="6">
        <v>337</v>
      </c>
      <c r="E12" s="6">
        <v>6052</v>
      </c>
      <c r="F12" s="7">
        <f t="shared" si="0"/>
        <v>25.738952919661461</v>
      </c>
      <c r="G12" s="5">
        <v>24885</v>
      </c>
      <c r="H12" s="7">
        <f t="shared" si="1"/>
        <v>27.706336216974513</v>
      </c>
    </row>
    <row r="13" spans="1:12" x14ac:dyDescent="0.2">
      <c r="A13" s="81" t="s">
        <v>27</v>
      </c>
      <c r="B13" s="6">
        <v>639</v>
      </c>
      <c r="C13" s="6">
        <v>347</v>
      </c>
      <c r="D13" s="6">
        <v>49</v>
      </c>
      <c r="E13" s="6">
        <v>9</v>
      </c>
      <c r="F13" s="7">
        <f t="shared" si="0"/>
        <v>3.82766979968528E-2</v>
      </c>
      <c r="G13" s="6">
        <v>33</v>
      </c>
      <c r="H13" s="7">
        <f t="shared" si="1"/>
        <v>3.6741374127392361E-2</v>
      </c>
    </row>
    <row r="14" spans="1:12" x14ac:dyDescent="0.2">
      <c r="A14" s="9" t="s">
        <v>66</v>
      </c>
      <c r="B14" s="11">
        <v>26192</v>
      </c>
      <c r="C14" s="11">
        <v>1365</v>
      </c>
      <c r="D14" s="11">
        <v>1487</v>
      </c>
      <c r="E14" s="11">
        <v>23513</v>
      </c>
      <c r="F14" s="12">
        <f t="shared" si="0"/>
        <v>100</v>
      </c>
      <c r="G14" s="11">
        <v>89817</v>
      </c>
      <c r="H14" s="12">
        <f t="shared" si="1"/>
        <v>100</v>
      </c>
    </row>
    <row r="15" spans="1:12" ht="13.5" thickBot="1" x14ac:dyDescent="0.25">
      <c r="A15" s="13" t="s">
        <v>16</v>
      </c>
      <c r="B15" s="14">
        <f>'Regione FVG 2018'!B14</f>
        <v>102635</v>
      </c>
      <c r="C15" s="14">
        <f>'Regione FVG 2018'!C14</f>
        <v>5450</v>
      </c>
      <c r="D15" s="14">
        <f>'Regione FVG 2018'!D14</f>
        <v>5944</v>
      </c>
      <c r="E15" s="14">
        <f>'Regione FVG 2018'!F14</f>
        <v>89817</v>
      </c>
      <c r="F15" s="15"/>
      <c r="G15" s="16"/>
      <c r="H15" s="17"/>
    </row>
    <row r="20" spans="1:12" x14ac:dyDescent="0.2">
      <c r="A20" s="24" t="s">
        <v>304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2" spans="1:12" x14ac:dyDescent="0.2">
      <c r="A22" s="25"/>
    </row>
    <row r="23" spans="1:12" x14ac:dyDescent="0.2">
      <c r="A23" s="49" t="s">
        <v>67</v>
      </c>
    </row>
    <row r="24" spans="1:12" x14ac:dyDescent="0.2">
      <c r="B24" s="27">
        <v>2008</v>
      </c>
      <c r="C24" s="27">
        <v>2009</v>
      </c>
      <c r="D24" s="27">
        <v>2010</v>
      </c>
      <c r="E24" s="27">
        <v>2011</v>
      </c>
      <c r="F24" s="27">
        <v>2012</v>
      </c>
      <c r="G24" s="27">
        <v>2013</v>
      </c>
      <c r="H24" s="27">
        <v>2014</v>
      </c>
      <c r="I24" s="27">
        <v>2015</v>
      </c>
      <c r="J24" s="27">
        <v>2016</v>
      </c>
      <c r="K24" s="27">
        <v>2017</v>
      </c>
      <c r="L24" s="27">
        <v>2018</v>
      </c>
    </row>
    <row r="25" spans="1:12" x14ac:dyDescent="0.2">
      <c r="A25" s="27" t="s">
        <v>19</v>
      </c>
      <c r="B25" s="28">
        <v>1656</v>
      </c>
      <c r="C25" s="28">
        <v>1615</v>
      </c>
      <c r="D25" s="28">
        <v>1777</v>
      </c>
      <c r="E25" s="28">
        <v>1585</v>
      </c>
      <c r="F25" s="28">
        <v>1510</v>
      </c>
      <c r="G25" s="28">
        <v>1682</v>
      </c>
      <c r="H25" s="28">
        <v>1499</v>
      </c>
      <c r="I25" s="28">
        <v>1456</v>
      </c>
      <c r="J25" s="28">
        <v>1352</v>
      </c>
      <c r="K25" s="28">
        <v>1378</v>
      </c>
      <c r="L25" s="28">
        <v>1365</v>
      </c>
    </row>
    <row r="26" spans="1:12" x14ac:dyDescent="0.2">
      <c r="A26" s="27" t="s">
        <v>20</v>
      </c>
      <c r="B26" s="45">
        <v>-2061</v>
      </c>
      <c r="C26" s="45">
        <v>-1996</v>
      </c>
      <c r="D26" s="45">
        <v>-1787</v>
      </c>
      <c r="E26" s="45">
        <v>-1690</v>
      </c>
      <c r="F26" s="45">
        <v>-1902</v>
      </c>
      <c r="G26" s="45">
        <v>-2111</v>
      </c>
      <c r="H26" s="45">
        <v>-2300</v>
      </c>
      <c r="I26" s="45">
        <v>-1556</v>
      </c>
      <c r="J26" s="45">
        <v>-1580</v>
      </c>
      <c r="K26" s="45">
        <v>-1525</v>
      </c>
      <c r="L26" s="45">
        <v>-1487</v>
      </c>
    </row>
    <row r="27" spans="1:12" x14ac:dyDescent="0.2">
      <c r="A27" s="27" t="s">
        <v>21</v>
      </c>
      <c r="B27" s="31">
        <f t="shared" ref="B27:I27" si="2">B25-(-B26)</f>
        <v>-405</v>
      </c>
      <c r="C27" s="31">
        <f t="shared" si="2"/>
        <v>-381</v>
      </c>
      <c r="D27" s="31">
        <f t="shared" si="2"/>
        <v>-10</v>
      </c>
      <c r="E27" s="31">
        <f t="shared" si="2"/>
        <v>-105</v>
      </c>
      <c r="F27" s="31">
        <f t="shared" si="2"/>
        <v>-392</v>
      </c>
      <c r="G27" s="31">
        <f t="shared" si="2"/>
        <v>-429</v>
      </c>
      <c r="H27" s="31">
        <f t="shared" si="2"/>
        <v>-801</v>
      </c>
      <c r="I27" s="31">
        <f t="shared" si="2"/>
        <v>-100</v>
      </c>
      <c r="J27" s="31">
        <f t="shared" ref="J27:K27" si="3">J25-(-J26)</f>
        <v>-228</v>
      </c>
      <c r="K27" s="31">
        <f t="shared" si="3"/>
        <v>-147</v>
      </c>
      <c r="L27" s="31">
        <f t="shared" ref="L27" si="4">L25-(-L26)</f>
        <v>-122</v>
      </c>
    </row>
    <row r="30" spans="1:12" x14ac:dyDescent="0.2">
      <c r="A30" s="26"/>
    </row>
    <row r="42" spans="1:12" ht="13.5" thickBot="1" x14ac:dyDescent="0.25">
      <c r="A42" s="24" t="s">
        <v>305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12.75" customHeight="1" x14ac:dyDescent="0.2">
      <c r="A43" s="111" t="s">
        <v>22</v>
      </c>
      <c r="B43" s="113" t="s">
        <v>23</v>
      </c>
      <c r="C43" s="113" t="s">
        <v>24</v>
      </c>
      <c r="D43" s="113" t="s">
        <v>25</v>
      </c>
      <c r="E43" s="113" t="s">
        <v>12</v>
      </c>
      <c r="F43" s="86" t="s">
        <v>26</v>
      </c>
      <c r="G43" s="113" t="s">
        <v>260</v>
      </c>
      <c r="H43" s="113" t="s">
        <v>27</v>
      </c>
      <c r="I43" s="113" t="s">
        <v>28</v>
      </c>
    </row>
    <row r="44" spans="1:12" ht="13.5" thickBot="1" x14ac:dyDescent="0.25">
      <c r="A44" s="112"/>
      <c r="B44" s="114"/>
      <c r="C44" s="114"/>
      <c r="D44" s="114"/>
      <c r="E44" s="114"/>
      <c r="F44" s="87" t="s">
        <v>29</v>
      </c>
      <c r="G44" s="114"/>
      <c r="H44" s="114"/>
      <c r="I44" s="114"/>
    </row>
    <row r="45" spans="1:12" ht="13.5" thickBot="1" x14ac:dyDescent="0.25">
      <c r="A45" s="33" t="s">
        <v>68</v>
      </c>
      <c r="B45" s="34">
        <v>160</v>
      </c>
      <c r="C45" s="34">
        <v>43</v>
      </c>
      <c r="D45" s="34">
        <v>83</v>
      </c>
      <c r="E45" s="34">
        <v>118</v>
      </c>
      <c r="F45" s="34">
        <v>80</v>
      </c>
      <c r="G45" s="34">
        <v>136</v>
      </c>
      <c r="H45" s="34">
        <v>1</v>
      </c>
      <c r="I45" s="35">
        <v>621</v>
      </c>
    </row>
    <row r="46" spans="1:12" ht="13.5" thickBot="1" x14ac:dyDescent="0.25">
      <c r="A46" s="33" t="s">
        <v>69</v>
      </c>
      <c r="B46" s="34">
        <v>124</v>
      </c>
      <c r="C46" s="34">
        <v>138</v>
      </c>
      <c r="D46" s="34">
        <v>147</v>
      </c>
      <c r="E46" s="34">
        <v>184</v>
      </c>
      <c r="F46" s="34">
        <v>36</v>
      </c>
      <c r="G46" s="34">
        <v>211</v>
      </c>
      <c r="H46" s="34">
        <v>0</v>
      </c>
      <c r="I46" s="35">
        <v>840</v>
      </c>
    </row>
    <row r="47" spans="1:12" ht="13.5" thickBot="1" x14ac:dyDescent="0.25">
      <c r="A47" s="33" t="s">
        <v>70</v>
      </c>
      <c r="B47" s="34">
        <v>26</v>
      </c>
      <c r="C47" s="34">
        <v>14</v>
      </c>
      <c r="D47" s="34">
        <v>26</v>
      </c>
      <c r="E47" s="34">
        <v>25</v>
      </c>
      <c r="F47" s="34">
        <v>14</v>
      </c>
      <c r="G47" s="34">
        <v>28</v>
      </c>
      <c r="H47" s="34">
        <v>0</v>
      </c>
      <c r="I47" s="35">
        <v>133</v>
      </c>
    </row>
    <row r="48" spans="1:12" ht="13.5" thickBot="1" x14ac:dyDescent="0.25">
      <c r="A48" s="33" t="s">
        <v>71</v>
      </c>
      <c r="B48" s="34">
        <v>119</v>
      </c>
      <c r="C48" s="34">
        <v>39</v>
      </c>
      <c r="D48" s="34">
        <v>101</v>
      </c>
      <c r="E48" s="34">
        <v>79</v>
      </c>
      <c r="F48" s="34">
        <v>23</v>
      </c>
      <c r="G48" s="34">
        <v>96</v>
      </c>
      <c r="H48" s="34">
        <v>0</v>
      </c>
      <c r="I48" s="35">
        <v>457</v>
      </c>
    </row>
    <row r="49" spans="1:18" ht="13.5" thickBot="1" x14ac:dyDescent="0.25">
      <c r="A49" s="33" t="s">
        <v>72</v>
      </c>
      <c r="B49" s="34">
        <v>194</v>
      </c>
      <c r="C49" s="34">
        <v>103</v>
      </c>
      <c r="D49" s="34">
        <v>145</v>
      </c>
      <c r="E49" s="35">
        <v>186</v>
      </c>
      <c r="F49" s="34">
        <v>57</v>
      </c>
      <c r="G49" s="35">
        <v>218</v>
      </c>
      <c r="H49" s="34">
        <v>1</v>
      </c>
      <c r="I49" s="35">
        <v>904</v>
      </c>
    </row>
    <row r="50" spans="1:18" ht="13.5" thickBot="1" x14ac:dyDescent="0.25">
      <c r="A50" s="33" t="s">
        <v>73</v>
      </c>
      <c r="B50" s="34">
        <v>54</v>
      </c>
      <c r="C50" s="34">
        <v>31</v>
      </c>
      <c r="D50" s="34">
        <v>37</v>
      </c>
      <c r="E50" s="34">
        <v>53</v>
      </c>
      <c r="F50" s="34">
        <v>28</v>
      </c>
      <c r="G50" s="34">
        <v>63</v>
      </c>
      <c r="H50" s="34">
        <v>0</v>
      </c>
      <c r="I50" s="34">
        <v>266</v>
      </c>
    </row>
    <row r="51" spans="1:18" ht="13.5" thickBot="1" x14ac:dyDescent="0.25">
      <c r="A51" s="33" t="s">
        <v>74</v>
      </c>
      <c r="B51" s="34">
        <v>163</v>
      </c>
      <c r="C51" s="34">
        <v>174</v>
      </c>
      <c r="D51" s="34">
        <v>234</v>
      </c>
      <c r="E51" s="34">
        <v>449</v>
      </c>
      <c r="F51" s="34">
        <v>107</v>
      </c>
      <c r="G51" s="34">
        <v>408</v>
      </c>
      <c r="H51" s="34">
        <v>0</v>
      </c>
      <c r="I51" s="35">
        <v>1535</v>
      </c>
    </row>
    <row r="52" spans="1:18" ht="14.25" customHeight="1" thickBot="1" x14ac:dyDescent="0.25">
      <c r="A52" s="36" t="s">
        <v>306</v>
      </c>
      <c r="B52" s="38">
        <f>SUM(B45:B51)</f>
        <v>840</v>
      </c>
      <c r="C52" s="38">
        <f t="shared" ref="C52:I52" si="5">SUM(C45:C51)</f>
        <v>542</v>
      </c>
      <c r="D52" s="38">
        <f t="shared" si="5"/>
        <v>773</v>
      </c>
      <c r="E52" s="38">
        <f t="shared" si="5"/>
        <v>1094</v>
      </c>
      <c r="F52" s="38">
        <f t="shared" si="5"/>
        <v>345</v>
      </c>
      <c r="G52" s="38">
        <f t="shared" si="5"/>
        <v>1160</v>
      </c>
      <c r="H52" s="38">
        <f t="shared" si="5"/>
        <v>2</v>
      </c>
      <c r="I52" s="38">
        <f t="shared" si="5"/>
        <v>4756</v>
      </c>
    </row>
    <row r="53" spans="1:18" ht="13.5" thickBot="1" x14ac:dyDescent="0.25">
      <c r="A53" s="36" t="s">
        <v>33</v>
      </c>
      <c r="B53" s="39">
        <f>B52/$I52*100</f>
        <v>17.661900756938604</v>
      </c>
      <c r="C53" s="39">
        <f t="shared" ref="C53:I53" si="6">C52/$I52*100</f>
        <v>11.396131202691336</v>
      </c>
      <c r="D53" s="39">
        <f t="shared" si="6"/>
        <v>16.253153910849452</v>
      </c>
      <c r="E53" s="39">
        <f t="shared" si="6"/>
        <v>23.002523128679563</v>
      </c>
      <c r="F53" s="39">
        <f t="shared" si="6"/>
        <v>7.2539949537426418</v>
      </c>
      <c r="G53" s="39">
        <f t="shared" si="6"/>
        <v>24.390243902439025</v>
      </c>
      <c r="H53" s="39">
        <f t="shared" si="6"/>
        <v>4.2052144659377629E-2</v>
      </c>
      <c r="I53" s="39">
        <f t="shared" si="6"/>
        <v>100</v>
      </c>
    </row>
    <row r="54" spans="1:18" ht="13.5" thickBot="1" x14ac:dyDescent="0.25">
      <c r="A54" s="40" t="s">
        <v>75</v>
      </c>
      <c r="B54" s="41">
        <v>4529</v>
      </c>
      <c r="C54" s="41">
        <v>2787</v>
      </c>
      <c r="D54" s="41">
        <v>3321</v>
      </c>
      <c r="E54" s="41">
        <v>5231</v>
      </c>
      <c r="F54" s="41">
        <v>1584</v>
      </c>
      <c r="G54" s="41">
        <v>6052</v>
      </c>
      <c r="H54" s="42">
        <v>9</v>
      </c>
      <c r="I54" s="41">
        <v>23513</v>
      </c>
    </row>
    <row r="55" spans="1:18" ht="13.5" thickBot="1" x14ac:dyDescent="0.25">
      <c r="A55" s="43" t="s">
        <v>33</v>
      </c>
      <c r="B55" s="44">
        <f>B54/$I54*100</f>
        <v>19.261685025305152</v>
      </c>
      <c r="C55" s="44">
        <f t="shared" ref="C55:I55" si="7">C54/$I54*100</f>
        <v>11.853017479692085</v>
      </c>
      <c r="D55" s="44">
        <f t="shared" si="7"/>
        <v>14.124101560838684</v>
      </c>
      <c r="E55" s="44">
        <f t="shared" si="7"/>
        <v>22.247267469059668</v>
      </c>
      <c r="F55" s="44">
        <f t="shared" si="7"/>
        <v>6.7366988474460934</v>
      </c>
      <c r="G55" s="44">
        <f t="shared" si="7"/>
        <v>25.738952919661461</v>
      </c>
      <c r="H55" s="44">
        <f t="shared" si="7"/>
        <v>3.82766979968528E-2</v>
      </c>
      <c r="I55" s="44">
        <f t="shared" si="7"/>
        <v>100</v>
      </c>
    </row>
    <row r="57" spans="1:18" x14ac:dyDescent="0.2">
      <c r="B57" s="19"/>
      <c r="C57" s="19"/>
      <c r="D57" s="19"/>
      <c r="E57" s="19"/>
      <c r="F57" s="19"/>
      <c r="G57" s="19"/>
      <c r="H57" s="19"/>
      <c r="I57" s="19"/>
    </row>
    <row r="58" spans="1:18" x14ac:dyDescent="0.2">
      <c r="B58" s="5"/>
      <c r="C58" s="5"/>
      <c r="D58" s="5"/>
      <c r="E58" s="5"/>
      <c r="F58" s="5"/>
      <c r="G58" s="6"/>
      <c r="H58" s="6"/>
    </row>
    <row r="59" spans="1:18" ht="13.5" thickBot="1" x14ac:dyDescent="0.25">
      <c r="A59" s="24" t="s">
        <v>307</v>
      </c>
    </row>
    <row r="60" spans="1:18" x14ac:dyDescent="0.2">
      <c r="A60" s="111" t="s">
        <v>22</v>
      </c>
      <c r="B60" s="113" t="s">
        <v>23</v>
      </c>
      <c r="C60" s="113" t="s">
        <v>24</v>
      </c>
      <c r="D60" s="113" t="s">
        <v>25</v>
      </c>
      <c r="E60" s="113" t="s">
        <v>12</v>
      </c>
      <c r="F60" s="99" t="s">
        <v>26</v>
      </c>
      <c r="G60" s="113" t="s">
        <v>260</v>
      </c>
      <c r="H60" s="113" t="s">
        <v>27</v>
      </c>
      <c r="I60" s="113" t="s">
        <v>28</v>
      </c>
    </row>
    <row r="61" spans="1:18" ht="13.5" thickBot="1" x14ac:dyDescent="0.25">
      <c r="A61" s="112"/>
      <c r="B61" s="114"/>
      <c r="C61" s="114"/>
      <c r="D61" s="114"/>
      <c r="E61" s="114"/>
      <c r="F61" s="100" t="s">
        <v>29</v>
      </c>
      <c r="G61" s="114"/>
      <c r="H61" s="114"/>
      <c r="I61" s="114"/>
    </row>
    <row r="62" spans="1:18" ht="13.5" thickBot="1" x14ac:dyDescent="0.25">
      <c r="A62" s="33" t="s">
        <v>76</v>
      </c>
      <c r="B62" s="34">
        <v>197</v>
      </c>
      <c r="C62" s="34">
        <v>49</v>
      </c>
      <c r="D62" s="34">
        <v>61</v>
      </c>
      <c r="E62" s="34">
        <v>136</v>
      </c>
      <c r="F62" s="34">
        <v>41</v>
      </c>
      <c r="G62" s="34">
        <v>135</v>
      </c>
      <c r="H62" s="34">
        <v>0</v>
      </c>
      <c r="I62" s="35">
        <v>619</v>
      </c>
      <c r="K62" s="68"/>
      <c r="L62" s="68"/>
      <c r="M62" s="68"/>
      <c r="N62" s="68"/>
      <c r="O62" s="68"/>
      <c r="P62" s="68"/>
      <c r="Q62" s="68"/>
      <c r="R62" s="68"/>
    </row>
    <row r="63" spans="1:18" ht="13.5" thickBot="1" x14ac:dyDescent="0.25">
      <c r="A63" s="33" t="s">
        <v>77</v>
      </c>
      <c r="B63" s="34">
        <v>63</v>
      </c>
      <c r="C63" s="34">
        <v>24</v>
      </c>
      <c r="D63" s="34">
        <v>39</v>
      </c>
      <c r="E63" s="34">
        <v>48</v>
      </c>
      <c r="F63" s="34">
        <v>15</v>
      </c>
      <c r="G63" s="34">
        <v>49</v>
      </c>
      <c r="H63" s="34">
        <v>0</v>
      </c>
      <c r="I63" s="35">
        <v>238</v>
      </c>
      <c r="K63" s="68"/>
      <c r="L63" s="68"/>
      <c r="M63" s="68"/>
      <c r="N63" s="68"/>
      <c r="O63" s="68"/>
      <c r="P63" s="68"/>
      <c r="Q63" s="68"/>
      <c r="R63" s="68"/>
    </row>
    <row r="64" spans="1:18" ht="13.5" thickBot="1" x14ac:dyDescent="0.25">
      <c r="A64" s="33" t="s">
        <v>78</v>
      </c>
      <c r="B64" s="34">
        <v>111</v>
      </c>
      <c r="C64" s="34">
        <v>19</v>
      </c>
      <c r="D64" s="34">
        <v>34</v>
      </c>
      <c r="E64" s="34">
        <v>23</v>
      </c>
      <c r="F64" s="34">
        <v>9</v>
      </c>
      <c r="G64" s="34">
        <v>23</v>
      </c>
      <c r="H64" s="34">
        <v>0</v>
      </c>
      <c r="I64" s="35">
        <v>219</v>
      </c>
      <c r="K64" s="68"/>
      <c r="L64" s="68"/>
      <c r="M64" s="68"/>
      <c r="N64" s="68"/>
      <c r="O64" s="68"/>
      <c r="P64" s="68"/>
      <c r="Q64" s="68"/>
      <c r="R64" s="68"/>
    </row>
    <row r="65" spans="1:18" ht="13.5" thickBot="1" x14ac:dyDescent="0.25">
      <c r="A65" s="33" t="s">
        <v>105</v>
      </c>
      <c r="B65" s="34">
        <v>389</v>
      </c>
      <c r="C65" s="34">
        <v>34</v>
      </c>
      <c r="D65" s="34">
        <v>52</v>
      </c>
      <c r="E65" s="34">
        <v>47</v>
      </c>
      <c r="F65" s="34">
        <v>22</v>
      </c>
      <c r="G65" s="34">
        <v>46</v>
      </c>
      <c r="H65" s="34">
        <v>0</v>
      </c>
      <c r="I65" s="35">
        <v>590</v>
      </c>
      <c r="K65" s="68"/>
      <c r="L65" s="68"/>
      <c r="M65" s="68"/>
      <c r="N65" s="68"/>
      <c r="O65" s="68"/>
      <c r="P65" s="68"/>
      <c r="Q65" s="68"/>
      <c r="R65" s="68"/>
    </row>
    <row r="66" spans="1:18" ht="13.5" thickBot="1" x14ac:dyDescent="0.25">
      <c r="A66" s="93" t="s">
        <v>79</v>
      </c>
      <c r="B66" s="34">
        <v>63</v>
      </c>
      <c r="C66" s="34">
        <v>17</v>
      </c>
      <c r="D66" s="34">
        <v>18</v>
      </c>
      <c r="E66" s="34">
        <v>18</v>
      </c>
      <c r="F66" s="34">
        <v>3</v>
      </c>
      <c r="G66" s="34">
        <v>12</v>
      </c>
      <c r="H66" s="34">
        <v>0</v>
      </c>
      <c r="I66" s="35">
        <v>131</v>
      </c>
      <c r="K66" s="68"/>
      <c r="L66" s="68"/>
      <c r="M66" s="68"/>
      <c r="N66" s="68"/>
      <c r="O66" s="68"/>
      <c r="P66" s="68"/>
      <c r="Q66" s="68"/>
      <c r="R66" s="68"/>
    </row>
    <row r="67" spans="1:18" ht="13.5" thickBot="1" x14ac:dyDescent="0.25">
      <c r="A67" s="33" t="s">
        <v>80</v>
      </c>
      <c r="B67" s="34">
        <v>217</v>
      </c>
      <c r="C67" s="34">
        <v>135</v>
      </c>
      <c r="D67" s="34">
        <v>132</v>
      </c>
      <c r="E67" s="34">
        <v>256</v>
      </c>
      <c r="F67" s="34">
        <v>58</v>
      </c>
      <c r="G67" s="34">
        <v>269</v>
      </c>
      <c r="H67" s="34">
        <v>0</v>
      </c>
      <c r="I67" s="35">
        <v>1067</v>
      </c>
      <c r="K67" s="68"/>
      <c r="L67" s="68"/>
      <c r="M67" s="68"/>
      <c r="N67" s="68"/>
      <c r="O67" s="68"/>
      <c r="P67" s="68"/>
      <c r="Q67" s="68"/>
      <c r="R67" s="68"/>
    </row>
    <row r="68" spans="1:18" ht="13.5" thickBot="1" x14ac:dyDescent="0.25">
      <c r="A68" s="33" t="s">
        <v>81</v>
      </c>
      <c r="B68" s="34">
        <v>179</v>
      </c>
      <c r="C68" s="34">
        <v>32</v>
      </c>
      <c r="D68" s="34">
        <v>77</v>
      </c>
      <c r="E68" s="34">
        <v>80</v>
      </c>
      <c r="F68" s="34">
        <v>25</v>
      </c>
      <c r="G68" s="34">
        <v>51</v>
      </c>
      <c r="H68" s="34">
        <v>0</v>
      </c>
      <c r="I68" s="35">
        <v>444</v>
      </c>
      <c r="K68" s="68"/>
      <c r="L68" s="68"/>
      <c r="M68" s="68"/>
      <c r="N68" s="68"/>
      <c r="O68" s="68"/>
      <c r="P68" s="68"/>
      <c r="Q68" s="68"/>
      <c r="R68" s="68"/>
    </row>
    <row r="69" spans="1:18" ht="13.5" thickBot="1" x14ac:dyDescent="0.25">
      <c r="A69" s="33" t="s">
        <v>107</v>
      </c>
      <c r="B69" s="34">
        <v>149</v>
      </c>
      <c r="C69" s="34">
        <v>96</v>
      </c>
      <c r="D69" s="34">
        <v>136</v>
      </c>
      <c r="E69" s="34">
        <v>196</v>
      </c>
      <c r="F69" s="34">
        <v>72</v>
      </c>
      <c r="G69" s="34">
        <v>236</v>
      </c>
      <c r="H69" s="34">
        <v>1</v>
      </c>
      <c r="I69" s="35">
        <v>886</v>
      </c>
      <c r="K69" s="68"/>
      <c r="L69" s="68"/>
      <c r="M69" s="68"/>
      <c r="N69" s="68"/>
      <c r="O69" s="68"/>
      <c r="P69" s="68"/>
      <c r="Q69" s="68"/>
      <c r="R69" s="68"/>
    </row>
    <row r="70" spans="1:18" ht="13.5" thickBot="1" x14ac:dyDescent="0.25">
      <c r="A70" s="33" t="s">
        <v>82</v>
      </c>
      <c r="B70" s="34">
        <v>150</v>
      </c>
      <c r="C70" s="34">
        <v>41</v>
      </c>
      <c r="D70" s="34">
        <v>39</v>
      </c>
      <c r="E70" s="34">
        <v>48</v>
      </c>
      <c r="F70" s="34">
        <v>13</v>
      </c>
      <c r="G70" s="34">
        <v>56</v>
      </c>
      <c r="H70" s="34">
        <v>0</v>
      </c>
      <c r="I70" s="35">
        <v>347</v>
      </c>
      <c r="K70" s="68"/>
      <c r="L70" s="68"/>
      <c r="M70" s="68"/>
      <c r="N70" s="68"/>
      <c r="O70" s="68"/>
      <c r="P70" s="68"/>
      <c r="Q70" s="68"/>
      <c r="R70" s="68"/>
    </row>
    <row r="71" spans="1:18" ht="13.5" thickBot="1" x14ac:dyDescent="0.25">
      <c r="A71" s="36" t="s">
        <v>308</v>
      </c>
      <c r="B71" s="38">
        <f>SUM(B62:B70)</f>
        <v>1518</v>
      </c>
      <c r="C71" s="38">
        <f t="shared" ref="C71:I71" si="8">SUM(C62:C70)</f>
        <v>447</v>
      </c>
      <c r="D71" s="38">
        <f t="shared" si="8"/>
        <v>588</v>
      </c>
      <c r="E71" s="38">
        <f t="shared" si="8"/>
        <v>852</v>
      </c>
      <c r="F71" s="38">
        <f t="shared" si="8"/>
        <v>258</v>
      </c>
      <c r="G71" s="38">
        <f t="shared" si="8"/>
        <v>877</v>
      </c>
      <c r="H71" s="38">
        <f t="shared" si="8"/>
        <v>1</v>
      </c>
      <c r="I71" s="38">
        <f t="shared" si="8"/>
        <v>4541</v>
      </c>
    </row>
    <row r="72" spans="1:18" ht="13.5" thickBot="1" x14ac:dyDescent="0.25">
      <c r="A72" s="36" t="s">
        <v>33</v>
      </c>
      <c r="B72" s="39">
        <f>B71/$I71*100</f>
        <v>33.428760184981279</v>
      </c>
      <c r="C72" s="39">
        <f t="shared" ref="C72:I72" si="9">C71/$I71*100</f>
        <v>9.843646773838362</v>
      </c>
      <c r="D72" s="39">
        <f t="shared" si="9"/>
        <v>12.948689715921603</v>
      </c>
      <c r="E72" s="39">
        <f t="shared" si="9"/>
        <v>18.762387139396608</v>
      </c>
      <c r="F72" s="39">
        <f t="shared" si="9"/>
        <v>5.6815679365778466</v>
      </c>
      <c r="G72" s="39">
        <f t="shared" si="9"/>
        <v>19.312926668134772</v>
      </c>
      <c r="H72" s="39">
        <f t="shared" si="9"/>
        <v>2.2021581149526535E-2</v>
      </c>
      <c r="I72" s="39">
        <f t="shared" si="9"/>
        <v>100</v>
      </c>
    </row>
    <row r="73" spans="1:18" ht="13.5" thickBot="1" x14ac:dyDescent="0.25">
      <c r="A73" s="40" t="s">
        <v>75</v>
      </c>
      <c r="B73" s="41">
        <v>4529</v>
      </c>
      <c r="C73" s="41">
        <v>2787</v>
      </c>
      <c r="D73" s="41">
        <v>3321</v>
      </c>
      <c r="E73" s="41">
        <v>5231</v>
      </c>
      <c r="F73" s="41">
        <v>1584</v>
      </c>
      <c r="G73" s="41">
        <v>6052</v>
      </c>
      <c r="H73" s="42">
        <v>9</v>
      </c>
      <c r="I73" s="41">
        <v>23513</v>
      </c>
    </row>
    <row r="74" spans="1:18" ht="13.5" thickBot="1" x14ac:dyDescent="0.25">
      <c r="A74" s="43" t="s">
        <v>33</v>
      </c>
      <c r="B74" s="44">
        <f>B73/$I73*100</f>
        <v>19.261685025305152</v>
      </c>
      <c r="C74" s="44">
        <f t="shared" ref="C74:I74" si="10">C73/$I73*100</f>
        <v>11.853017479692085</v>
      </c>
      <c r="D74" s="44">
        <f t="shared" si="10"/>
        <v>14.124101560838684</v>
      </c>
      <c r="E74" s="44">
        <f t="shared" si="10"/>
        <v>22.247267469059668</v>
      </c>
      <c r="F74" s="44">
        <f t="shared" si="10"/>
        <v>6.7366988474460934</v>
      </c>
      <c r="G74" s="44">
        <f t="shared" si="10"/>
        <v>25.738952919661461</v>
      </c>
      <c r="H74" s="44">
        <f t="shared" si="10"/>
        <v>3.82766979968528E-2</v>
      </c>
      <c r="I74" s="44">
        <f t="shared" si="10"/>
        <v>100</v>
      </c>
    </row>
    <row r="78" spans="1:18" ht="13.5" thickBot="1" x14ac:dyDescent="0.25">
      <c r="A78" s="24" t="s">
        <v>310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8" x14ac:dyDescent="0.2">
      <c r="A79" s="111" t="s">
        <v>22</v>
      </c>
      <c r="B79" s="113" t="s">
        <v>23</v>
      </c>
      <c r="C79" s="113" t="s">
        <v>24</v>
      </c>
      <c r="D79" s="113" t="s">
        <v>25</v>
      </c>
      <c r="E79" s="113" t="s">
        <v>12</v>
      </c>
      <c r="F79" s="99" t="s">
        <v>26</v>
      </c>
      <c r="G79" s="113" t="s">
        <v>260</v>
      </c>
      <c r="H79" s="113" t="s">
        <v>27</v>
      </c>
      <c r="I79" s="113" t="s">
        <v>28</v>
      </c>
    </row>
    <row r="80" spans="1:18" ht="13.5" thickBot="1" x14ac:dyDescent="0.25">
      <c r="A80" s="112"/>
      <c r="B80" s="114"/>
      <c r="C80" s="114"/>
      <c r="D80" s="114"/>
      <c r="E80" s="114"/>
      <c r="F80" s="100" t="s">
        <v>29</v>
      </c>
      <c r="G80" s="114"/>
      <c r="H80" s="114"/>
      <c r="I80" s="114"/>
    </row>
    <row r="81" spans="1:19" ht="13.5" thickBot="1" x14ac:dyDescent="0.25">
      <c r="A81" s="33" t="s">
        <v>83</v>
      </c>
      <c r="B81" s="34">
        <v>193</v>
      </c>
      <c r="C81" s="34">
        <v>171</v>
      </c>
      <c r="D81" s="34">
        <v>201</v>
      </c>
      <c r="E81" s="34">
        <v>253</v>
      </c>
      <c r="F81" s="34">
        <v>60</v>
      </c>
      <c r="G81" s="34">
        <v>286</v>
      </c>
      <c r="H81" s="34">
        <v>1</v>
      </c>
      <c r="I81" s="35">
        <v>1165</v>
      </c>
      <c r="L81" s="68"/>
      <c r="M81" s="68"/>
      <c r="N81" s="68"/>
      <c r="O81" s="68"/>
      <c r="P81" s="68"/>
      <c r="Q81" s="68"/>
      <c r="R81" s="68"/>
      <c r="S81" s="68"/>
    </row>
    <row r="82" spans="1:19" ht="13.5" thickBot="1" x14ac:dyDescent="0.25">
      <c r="A82" s="33" t="s">
        <v>84</v>
      </c>
      <c r="B82" s="34">
        <v>121</v>
      </c>
      <c r="C82" s="34">
        <v>72</v>
      </c>
      <c r="D82" s="34">
        <v>84</v>
      </c>
      <c r="E82" s="34">
        <v>78</v>
      </c>
      <c r="F82" s="34">
        <v>15</v>
      </c>
      <c r="G82" s="34">
        <v>96</v>
      </c>
      <c r="H82" s="34">
        <v>0</v>
      </c>
      <c r="I82" s="35">
        <v>466</v>
      </c>
      <c r="L82" s="68"/>
      <c r="M82" s="68"/>
      <c r="N82" s="68"/>
      <c r="O82" s="68"/>
      <c r="P82" s="68"/>
      <c r="Q82" s="68"/>
      <c r="R82" s="68"/>
      <c r="S82" s="68"/>
    </row>
    <row r="83" spans="1:19" ht="13.5" thickBot="1" x14ac:dyDescent="0.25">
      <c r="A83" s="33" t="s">
        <v>85</v>
      </c>
      <c r="B83" s="34">
        <v>123</v>
      </c>
      <c r="C83" s="34">
        <v>118</v>
      </c>
      <c r="D83" s="34">
        <v>139</v>
      </c>
      <c r="E83" s="34">
        <v>161</v>
      </c>
      <c r="F83" s="34">
        <v>57</v>
      </c>
      <c r="G83" s="34">
        <v>201</v>
      </c>
      <c r="H83" s="34">
        <v>0</v>
      </c>
      <c r="I83" s="35">
        <v>799</v>
      </c>
      <c r="L83" s="68"/>
      <c r="M83" s="68"/>
      <c r="N83" s="68"/>
      <c r="O83" s="68"/>
      <c r="P83" s="68"/>
      <c r="Q83" s="68"/>
      <c r="R83" s="68"/>
      <c r="S83" s="68"/>
    </row>
    <row r="84" spans="1:19" ht="13.5" thickBot="1" x14ac:dyDescent="0.25">
      <c r="A84" s="33" t="s">
        <v>86</v>
      </c>
      <c r="B84" s="34">
        <v>176</v>
      </c>
      <c r="C84" s="34">
        <v>104</v>
      </c>
      <c r="D84" s="34">
        <v>96</v>
      </c>
      <c r="E84" s="34">
        <v>112</v>
      </c>
      <c r="F84" s="34">
        <v>34</v>
      </c>
      <c r="G84" s="34">
        <v>117</v>
      </c>
      <c r="H84" s="34">
        <v>0</v>
      </c>
      <c r="I84" s="35">
        <v>639</v>
      </c>
      <c r="L84" s="68"/>
      <c r="M84" s="68"/>
      <c r="N84" s="68"/>
      <c r="O84" s="68"/>
      <c r="P84" s="68"/>
      <c r="Q84" s="68"/>
      <c r="R84" s="68"/>
      <c r="S84" s="68"/>
    </row>
    <row r="85" spans="1:19" ht="13.5" thickBot="1" x14ac:dyDescent="0.25">
      <c r="A85" s="33" t="s">
        <v>87</v>
      </c>
      <c r="B85" s="34">
        <v>109</v>
      </c>
      <c r="C85" s="34">
        <v>101</v>
      </c>
      <c r="D85" s="34">
        <v>93</v>
      </c>
      <c r="E85" s="34">
        <v>149</v>
      </c>
      <c r="F85" s="34">
        <v>31</v>
      </c>
      <c r="G85" s="34">
        <v>186</v>
      </c>
      <c r="H85" s="34">
        <v>0</v>
      </c>
      <c r="I85" s="35">
        <v>669</v>
      </c>
      <c r="L85" s="68"/>
      <c r="M85" s="68"/>
      <c r="N85" s="68"/>
      <c r="O85" s="68"/>
      <c r="P85" s="68"/>
      <c r="Q85" s="68"/>
      <c r="R85" s="68"/>
      <c r="S85" s="68"/>
    </row>
    <row r="86" spans="1:19" ht="13.5" thickBot="1" x14ac:dyDescent="0.25">
      <c r="A86" s="33" t="s">
        <v>88</v>
      </c>
      <c r="B86" s="34">
        <v>74</v>
      </c>
      <c r="C86" s="34">
        <v>69</v>
      </c>
      <c r="D86" s="34">
        <v>51</v>
      </c>
      <c r="E86" s="34">
        <v>65</v>
      </c>
      <c r="F86" s="34">
        <v>8</v>
      </c>
      <c r="G86" s="34">
        <v>53</v>
      </c>
      <c r="H86" s="34">
        <v>0</v>
      </c>
      <c r="I86" s="35">
        <v>320</v>
      </c>
      <c r="L86" s="68"/>
      <c r="M86" s="68"/>
      <c r="N86" s="68"/>
      <c r="O86" s="68"/>
      <c r="P86" s="68"/>
      <c r="Q86" s="68"/>
      <c r="R86" s="68"/>
      <c r="S86" s="68"/>
    </row>
    <row r="87" spans="1:19" ht="13.5" thickBot="1" x14ac:dyDescent="0.25">
      <c r="A87" s="36" t="s">
        <v>309</v>
      </c>
      <c r="B87" s="38">
        <f>SUM(B81:B86)</f>
        <v>796</v>
      </c>
      <c r="C87" s="38">
        <f t="shared" ref="C87:I87" si="11">SUM(C81:C86)</f>
        <v>635</v>
      </c>
      <c r="D87" s="38">
        <f t="shared" si="11"/>
        <v>664</v>
      </c>
      <c r="E87" s="38">
        <f t="shared" si="11"/>
        <v>818</v>
      </c>
      <c r="F87" s="38">
        <f t="shared" si="11"/>
        <v>205</v>
      </c>
      <c r="G87" s="38">
        <f t="shared" si="11"/>
        <v>939</v>
      </c>
      <c r="H87" s="38">
        <f t="shared" si="11"/>
        <v>1</v>
      </c>
      <c r="I87" s="38">
        <f t="shared" si="11"/>
        <v>4058</v>
      </c>
    </row>
    <row r="88" spans="1:19" ht="13.5" thickBot="1" x14ac:dyDescent="0.25">
      <c r="A88" s="36" t="s">
        <v>33</v>
      </c>
      <c r="B88" s="39">
        <f>B87/$I87*100</f>
        <v>19.615574174470183</v>
      </c>
      <c r="C88" s="39">
        <f t="shared" ref="C88:I88" si="12">C87/$I87*100</f>
        <v>15.648102513553475</v>
      </c>
      <c r="D88" s="39">
        <f t="shared" si="12"/>
        <v>16.362740266140957</v>
      </c>
      <c r="E88" s="39">
        <f t="shared" si="12"/>
        <v>20.157713159191719</v>
      </c>
      <c r="F88" s="39">
        <f t="shared" si="12"/>
        <v>5.0517496303597831</v>
      </c>
      <c r="G88" s="39">
        <f t="shared" si="12"/>
        <v>23.139477575160178</v>
      </c>
      <c r="H88" s="39">
        <f t="shared" si="12"/>
        <v>2.464268112370626E-2</v>
      </c>
      <c r="I88" s="39">
        <f t="shared" si="12"/>
        <v>100</v>
      </c>
    </row>
    <row r="89" spans="1:19" ht="13.5" thickBot="1" x14ac:dyDescent="0.25">
      <c r="A89" s="40" t="s">
        <v>75</v>
      </c>
      <c r="B89" s="41">
        <v>4529</v>
      </c>
      <c r="C89" s="41">
        <v>2787</v>
      </c>
      <c r="D89" s="41">
        <v>3321</v>
      </c>
      <c r="E89" s="41">
        <v>5231</v>
      </c>
      <c r="F89" s="41">
        <v>1584</v>
      </c>
      <c r="G89" s="41">
        <v>6052</v>
      </c>
      <c r="H89" s="42">
        <v>9</v>
      </c>
      <c r="I89" s="41">
        <v>23513</v>
      </c>
    </row>
    <row r="90" spans="1:19" ht="13.5" thickBot="1" x14ac:dyDescent="0.25">
      <c r="A90" s="43" t="s">
        <v>33</v>
      </c>
      <c r="B90" s="44">
        <f>B89/$I89*100</f>
        <v>19.261685025305152</v>
      </c>
      <c r="C90" s="44">
        <f t="shared" ref="C90:I90" si="13">C89/$I89*100</f>
        <v>11.853017479692085</v>
      </c>
      <c r="D90" s="44">
        <f t="shared" si="13"/>
        <v>14.124101560838684</v>
      </c>
      <c r="E90" s="44">
        <f t="shared" si="13"/>
        <v>22.247267469059668</v>
      </c>
      <c r="F90" s="44">
        <f t="shared" si="13"/>
        <v>6.7366988474460934</v>
      </c>
      <c r="G90" s="44">
        <f t="shared" si="13"/>
        <v>25.738952919661461</v>
      </c>
      <c r="H90" s="44">
        <f t="shared" si="13"/>
        <v>3.82766979968528E-2</v>
      </c>
      <c r="I90" s="44">
        <f t="shared" si="13"/>
        <v>100</v>
      </c>
    </row>
    <row r="94" spans="1:19" ht="13.5" thickBot="1" x14ac:dyDescent="0.25">
      <c r="A94" s="24" t="s">
        <v>311</v>
      </c>
      <c r="B94" s="2"/>
      <c r="C94" s="2"/>
      <c r="D94" s="2"/>
      <c r="E94" s="2"/>
      <c r="F94" s="2"/>
      <c r="G94" s="2"/>
      <c r="H94" s="2"/>
      <c r="I94" s="2"/>
    </row>
    <row r="95" spans="1:19" x14ac:dyDescent="0.2">
      <c r="A95" s="111" t="s">
        <v>22</v>
      </c>
      <c r="B95" s="113" t="s">
        <v>23</v>
      </c>
      <c r="C95" s="113" t="s">
        <v>24</v>
      </c>
      <c r="D95" s="113" t="s">
        <v>25</v>
      </c>
      <c r="E95" s="113" t="s">
        <v>12</v>
      </c>
      <c r="F95" s="99" t="s">
        <v>26</v>
      </c>
      <c r="G95" s="113" t="s">
        <v>260</v>
      </c>
      <c r="H95" s="113" t="s">
        <v>27</v>
      </c>
      <c r="I95" s="113" t="s">
        <v>28</v>
      </c>
    </row>
    <row r="96" spans="1:19" ht="13.5" thickBot="1" x14ac:dyDescent="0.25">
      <c r="A96" s="112"/>
      <c r="B96" s="114"/>
      <c r="C96" s="114"/>
      <c r="D96" s="114"/>
      <c r="E96" s="114"/>
      <c r="F96" s="100" t="s">
        <v>29</v>
      </c>
      <c r="G96" s="114"/>
      <c r="H96" s="114"/>
      <c r="I96" s="114"/>
    </row>
    <row r="97" spans="1:9" ht="13.5" thickBot="1" x14ac:dyDescent="0.25">
      <c r="A97" s="33" t="s">
        <v>90</v>
      </c>
      <c r="B97" s="34">
        <v>3</v>
      </c>
      <c r="C97" s="34">
        <v>0</v>
      </c>
      <c r="D97" s="34">
        <v>0</v>
      </c>
      <c r="E97" s="34">
        <v>1</v>
      </c>
      <c r="F97" s="34">
        <v>4</v>
      </c>
      <c r="G97" s="34">
        <v>2</v>
      </c>
      <c r="H97" s="96">
        <v>0</v>
      </c>
      <c r="I97" s="35">
        <v>10</v>
      </c>
    </row>
    <row r="98" spans="1:9" ht="13.5" thickBot="1" x14ac:dyDescent="0.25">
      <c r="A98" s="33" t="s">
        <v>91</v>
      </c>
      <c r="B98" s="34">
        <v>22</v>
      </c>
      <c r="C98" s="34">
        <v>6</v>
      </c>
      <c r="D98" s="34">
        <v>17</v>
      </c>
      <c r="E98" s="34">
        <v>16</v>
      </c>
      <c r="F98" s="34">
        <v>8</v>
      </c>
      <c r="G98" s="34">
        <v>9</v>
      </c>
      <c r="H98" s="96">
        <v>0</v>
      </c>
      <c r="I98" s="35">
        <v>78</v>
      </c>
    </row>
    <row r="99" spans="1:9" ht="13.5" thickBot="1" x14ac:dyDescent="0.25">
      <c r="A99" s="33" t="s">
        <v>92</v>
      </c>
      <c r="B99" s="34">
        <v>8</v>
      </c>
      <c r="C99" s="34">
        <v>2</v>
      </c>
      <c r="D99" s="34">
        <v>5</v>
      </c>
      <c r="E99" s="34">
        <v>2</v>
      </c>
      <c r="F99" s="34">
        <v>11</v>
      </c>
      <c r="G99" s="34">
        <v>5</v>
      </c>
      <c r="H99" s="96">
        <v>0</v>
      </c>
      <c r="I99" s="35">
        <v>33</v>
      </c>
    </row>
    <row r="100" spans="1:9" ht="13.5" thickBot="1" x14ac:dyDescent="0.25">
      <c r="A100" s="33" t="s">
        <v>93</v>
      </c>
      <c r="B100" s="34">
        <v>11</v>
      </c>
      <c r="C100" s="34">
        <v>6</v>
      </c>
      <c r="D100" s="34">
        <v>12</v>
      </c>
      <c r="E100" s="34">
        <v>12</v>
      </c>
      <c r="F100" s="34">
        <v>6</v>
      </c>
      <c r="G100" s="34">
        <v>6</v>
      </c>
      <c r="H100" s="96">
        <v>0</v>
      </c>
      <c r="I100" s="35">
        <v>53</v>
      </c>
    </row>
    <row r="101" spans="1:9" ht="13.5" thickBot="1" x14ac:dyDescent="0.25">
      <c r="A101" s="33" t="s">
        <v>94</v>
      </c>
      <c r="B101" s="34">
        <v>26</v>
      </c>
      <c r="C101" s="34">
        <v>4</v>
      </c>
      <c r="D101" s="34">
        <v>11</v>
      </c>
      <c r="E101" s="34">
        <v>16</v>
      </c>
      <c r="F101" s="34">
        <v>7</v>
      </c>
      <c r="G101" s="34">
        <v>8</v>
      </c>
      <c r="H101" s="96">
        <v>0</v>
      </c>
      <c r="I101" s="35">
        <v>72</v>
      </c>
    </row>
    <row r="102" spans="1:9" ht="13.5" thickBot="1" x14ac:dyDescent="0.25">
      <c r="A102" s="33" t="s">
        <v>95</v>
      </c>
      <c r="B102" s="34">
        <v>3</v>
      </c>
      <c r="C102" s="34">
        <v>5</v>
      </c>
      <c r="D102" s="34">
        <v>7</v>
      </c>
      <c r="E102" s="34">
        <v>6</v>
      </c>
      <c r="F102" s="34">
        <v>5</v>
      </c>
      <c r="G102" s="34">
        <v>2</v>
      </c>
      <c r="H102" s="96">
        <v>0</v>
      </c>
      <c r="I102" s="35">
        <v>28</v>
      </c>
    </row>
    <row r="103" spans="1:9" ht="13.5" thickBot="1" x14ac:dyDescent="0.25">
      <c r="A103" s="33" t="s">
        <v>96</v>
      </c>
      <c r="B103" s="34">
        <v>12</v>
      </c>
      <c r="C103" s="34">
        <v>8</v>
      </c>
      <c r="D103" s="34">
        <v>18</v>
      </c>
      <c r="E103" s="34">
        <v>16</v>
      </c>
      <c r="F103" s="34">
        <v>13</v>
      </c>
      <c r="G103" s="34">
        <v>12</v>
      </c>
      <c r="H103" s="96">
        <v>0</v>
      </c>
      <c r="I103" s="35">
        <v>79</v>
      </c>
    </row>
    <row r="104" spans="1:9" ht="13.5" thickBot="1" x14ac:dyDescent="0.25">
      <c r="A104" s="33" t="s">
        <v>97</v>
      </c>
      <c r="B104" s="34">
        <v>10</v>
      </c>
      <c r="C104" s="34">
        <v>3</v>
      </c>
      <c r="D104" s="34">
        <v>2</v>
      </c>
      <c r="E104" s="34">
        <v>4</v>
      </c>
      <c r="F104" s="34">
        <v>5</v>
      </c>
      <c r="G104" s="34">
        <v>3</v>
      </c>
      <c r="H104" s="96">
        <v>0</v>
      </c>
      <c r="I104" s="35">
        <v>27</v>
      </c>
    </row>
    <row r="105" spans="1:9" ht="13.5" thickBot="1" x14ac:dyDescent="0.25">
      <c r="A105" s="33" t="s">
        <v>98</v>
      </c>
      <c r="B105" s="34">
        <v>12</v>
      </c>
      <c r="C105" s="34">
        <v>0</v>
      </c>
      <c r="D105" s="34">
        <v>3</v>
      </c>
      <c r="E105" s="34">
        <v>8</v>
      </c>
      <c r="F105" s="34">
        <v>10</v>
      </c>
      <c r="G105" s="34">
        <v>2</v>
      </c>
      <c r="H105" s="96">
        <v>0</v>
      </c>
      <c r="I105" s="35">
        <v>35</v>
      </c>
    </row>
    <row r="106" spans="1:9" ht="13.5" thickBot="1" x14ac:dyDescent="0.25">
      <c r="A106" s="33" t="s">
        <v>99</v>
      </c>
      <c r="B106" s="34">
        <v>15</v>
      </c>
      <c r="C106" s="34">
        <v>8</v>
      </c>
      <c r="D106" s="34">
        <v>12</v>
      </c>
      <c r="E106" s="34">
        <v>16</v>
      </c>
      <c r="F106" s="34">
        <v>9</v>
      </c>
      <c r="G106" s="34">
        <v>8</v>
      </c>
      <c r="H106" s="96">
        <v>0</v>
      </c>
      <c r="I106" s="35">
        <v>68</v>
      </c>
    </row>
    <row r="107" spans="1:9" ht="13.5" thickBot="1" x14ac:dyDescent="0.25">
      <c r="A107" s="33" t="s">
        <v>100</v>
      </c>
      <c r="B107" s="34">
        <v>6</v>
      </c>
      <c r="C107" s="34">
        <v>2</v>
      </c>
      <c r="D107" s="34">
        <v>5</v>
      </c>
      <c r="E107" s="34">
        <v>6</v>
      </c>
      <c r="F107" s="34">
        <v>6</v>
      </c>
      <c r="G107" s="34">
        <v>3</v>
      </c>
      <c r="H107" s="96">
        <v>0</v>
      </c>
      <c r="I107" s="35">
        <v>28</v>
      </c>
    </row>
    <row r="108" spans="1:9" ht="13.5" thickBot="1" x14ac:dyDescent="0.25">
      <c r="A108" s="33" t="s">
        <v>101</v>
      </c>
      <c r="B108" s="34">
        <v>96</v>
      </c>
      <c r="C108" s="34">
        <v>157</v>
      </c>
      <c r="D108" s="34">
        <v>89</v>
      </c>
      <c r="E108" s="34">
        <v>213</v>
      </c>
      <c r="F108" s="34">
        <v>71</v>
      </c>
      <c r="G108" s="34">
        <v>196</v>
      </c>
      <c r="H108" s="96">
        <v>0</v>
      </c>
      <c r="I108" s="35">
        <v>822</v>
      </c>
    </row>
    <row r="109" spans="1:9" ht="13.5" thickBot="1" x14ac:dyDescent="0.25">
      <c r="A109" s="33" t="s">
        <v>102</v>
      </c>
      <c r="B109" s="34">
        <v>45</v>
      </c>
      <c r="C109" s="34">
        <v>11</v>
      </c>
      <c r="D109" s="34">
        <v>15</v>
      </c>
      <c r="E109" s="34">
        <v>19</v>
      </c>
      <c r="F109" s="34">
        <v>11</v>
      </c>
      <c r="G109" s="34">
        <v>11</v>
      </c>
      <c r="H109" s="96">
        <v>0</v>
      </c>
      <c r="I109" s="35">
        <v>112</v>
      </c>
    </row>
    <row r="110" spans="1:9" ht="13.5" thickBot="1" x14ac:dyDescent="0.25">
      <c r="A110" s="33" t="s">
        <v>103</v>
      </c>
      <c r="B110" s="34">
        <v>86</v>
      </c>
      <c r="C110" s="34">
        <v>33</v>
      </c>
      <c r="D110" s="34">
        <v>41</v>
      </c>
      <c r="E110" s="34">
        <v>54</v>
      </c>
      <c r="F110" s="34">
        <v>18</v>
      </c>
      <c r="G110" s="34">
        <v>47</v>
      </c>
      <c r="H110" s="96">
        <v>0</v>
      </c>
      <c r="I110" s="35">
        <v>279</v>
      </c>
    </row>
    <row r="111" spans="1:9" ht="13.5" thickBot="1" x14ac:dyDescent="0.25">
      <c r="A111" s="33" t="s">
        <v>104</v>
      </c>
      <c r="B111" s="34">
        <v>27</v>
      </c>
      <c r="C111" s="34">
        <v>6</v>
      </c>
      <c r="D111" s="34">
        <v>19</v>
      </c>
      <c r="E111" s="34">
        <v>19</v>
      </c>
      <c r="F111" s="34">
        <v>8</v>
      </c>
      <c r="G111" s="34">
        <v>16</v>
      </c>
      <c r="H111" s="96">
        <v>0</v>
      </c>
      <c r="I111" s="35">
        <v>95</v>
      </c>
    </row>
    <row r="112" spans="1:9" ht="13.5" thickBot="1" x14ac:dyDescent="0.25">
      <c r="A112" s="93" t="s">
        <v>106</v>
      </c>
      <c r="B112" s="34">
        <v>36</v>
      </c>
      <c r="C112" s="34">
        <v>22</v>
      </c>
      <c r="D112" s="34">
        <v>28</v>
      </c>
      <c r="E112" s="34">
        <v>26</v>
      </c>
      <c r="F112" s="34">
        <v>16</v>
      </c>
      <c r="G112" s="34">
        <v>31</v>
      </c>
      <c r="H112" s="96">
        <v>0</v>
      </c>
      <c r="I112" s="35">
        <v>159</v>
      </c>
    </row>
    <row r="113" spans="1:22" ht="13.5" thickBot="1" x14ac:dyDescent="0.25">
      <c r="A113" s="33" t="s">
        <v>108</v>
      </c>
      <c r="B113" s="34">
        <v>4</v>
      </c>
      <c r="C113" s="34">
        <v>1</v>
      </c>
      <c r="D113" s="34">
        <v>3</v>
      </c>
      <c r="E113" s="34">
        <v>2</v>
      </c>
      <c r="F113" s="34">
        <v>2</v>
      </c>
      <c r="G113" s="34">
        <v>1</v>
      </c>
      <c r="H113" s="96">
        <v>0</v>
      </c>
      <c r="I113" s="35">
        <v>13</v>
      </c>
    </row>
    <row r="114" spans="1:22" ht="13.5" thickBot="1" x14ac:dyDescent="0.25">
      <c r="A114" s="33" t="s">
        <v>109</v>
      </c>
      <c r="B114" s="34">
        <v>10</v>
      </c>
      <c r="C114" s="34">
        <v>1</v>
      </c>
      <c r="D114" s="34">
        <v>1</v>
      </c>
      <c r="E114" s="34">
        <v>5</v>
      </c>
      <c r="F114" s="34">
        <v>10</v>
      </c>
      <c r="G114" s="34">
        <v>4</v>
      </c>
      <c r="H114" s="96">
        <v>0</v>
      </c>
      <c r="I114" s="35">
        <v>31</v>
      </c>
    </row>
    <row r="115" spans="1:22" ht="13.5" thickBot="1" x14ac:dyDescent="0.25">
      <c r="A115" s="33" t="s">
        <v>110</v>
      </c>
      <c r="B115" s="34">
        <v>31</v>
      </c>
      <c r="C115" s="34">
        <v>16</v>
      </c>
      <c r="D115" s="34">
        <v>20</v>
      </c>
      <c r="E115" s="34">
        <v>20</v>
      </c>
      <c r="F115" s="34">
        <v>11</v>
      </c>
      <c r="G115" s="34">
        <v>13</v>
      </c>
      <c r="H115" s="96">
        <v>0</v>
      </c>
      <c r="I115" s="35">
        <v>111</v>
      </c>
    </row>
    <row r="116" spans="1:22" ht="13.5" thickBot="1" x14ac:dyDescent="0.25">
      <c r="A116" s="33" t="s">
        <v>111</v>
      </c>
      <c r="B116" s="34">
        <v>1</v>
      </c>
      <c r="C116" s="34">
        <v>7</v>
      </c>
      <c r="D116" s="34">
        <v>13</v>
      </c>
      <c r="E116" s="34">
        <v>21</v>
      </c>
      <c r="F116" s="34">
        <v>4</v>
      </c>
      <c r="G116" s="34">
        <v>5</v>
      </c>
      <c r="H116" s="96">
        <v>0</v>
      </c>
      <c r="I116" s="35">
        <v>51</v>
      </c>
    </row>
    <row r="117" spans="1:22" ht="13.5" thickBot="1" x14ac:dyDescent="0.25">
      <c r="A117" s="33" t="s">
        <v>112</v>
      </c>
      <c r="B117" s="34">
        <v>16</v>
      </c>
      <c r="C117" s="34">
        <v>8</v>
      </c>
      <c r="D117" s="34">
        <v>7</v>
      </c>
      <c r="E117" s="34">
        <v>5</v>
      </c>
      <c r="F117" s="34">
        <v>9</v>
      </c>
      <c r="G117" s="34">
        <v>5</v>
      </c>
      <c r="H117" s="96">
        <v>0</v>
      </c>
      <c r="I117" s="35">
        <v>50</v>
      </c>
    </row>
    <row r="118" spans="1:22" ht="13.5" thickBot="1" x14ac:dyDescent="0.25">
      <c r="A118" s="33" t="s">
        <v>113</v>
      </c>
      <c r="B118" s="34">
        <v>66</v>
      </c>
      <c r="C118" s="34">
        <v>8</v>
      </c>
      <c r="D118" s="34">
        <v>15</v>
      </c>
      <c r="E118" s="34">
        <v>13</v>
      </c>
      <c r="F118" s="34">
        <v>7</v>
      </c>
      <c r="G118" s="34">
        <v>12</v>
      </c>
      <c r="H118" s="96">
        <v>0</v>
      </c>
      <c r="I118" s="35">
        <v>121</v>
      </c>
    </row>
    <row r="119" spans="1:22" ht="13.5" thickBot="1" x14ac:dyDescent="0.25">
      <c r="A119" s="36" t="s">
        <v>312</v>
      </c>
      <c r="B119" s="38">
        <f>SUM(B97:B118)</f>
        <v>546</v>
      </c>
      <c r="C119" s="38">
        <f t="shared" ref="C119:I119" si="14">SUM(C97:C118)</f>
        <v>314</v>
      </c>
      <c r="D119" s="38">
        <f t="shared" si="14"/>
        <v>343</v>
      </c>
      <c r="E119" s="38">
        <f t="shared" si="14"/>
        <v>500</v>
      </c>
      <c r="F119" s="38">
        <f t="shared" si="14"/>
        <v>251</v>
      </c>
      <c r="G119" s="38">
        <f t="shared" si="14"/>
        <v>401</v>
      </c>
      <c r="H119" s="38">
        <f t="shared" si="14"/>
        <v>0</v>
      </c>
      <c r="I119" s="38">
        <f t="shared" si="14"/>
        <v>2355</v>
      </c>
      <c r="O119" s="68"/>
      <c r="P119" s="68"/>
      <c r="Q119" s="68"/>
      <c r="R119" s="68"/>
      <c r="S119" s="68"/>
      <c r="T119" s="68"/>
      <c r="U119" s="68"/>
      <c r="V119" s="68"/>
    </row>
    <row r="120" spans="1:22" ht="13.5" thickBot="1" x14ac:dyDescent="0.25">
      <c r="A120" s="36" t="s">
        <v>33</v>
      </c>
      <c r="B120" s="39">
        <f>B119/$I119*100</f>
        <v>23.184713375796179</v>
      </c>
      <c r="C120" s="39">
        <f t="shared" ref="C120:I120" si="15">C119/$I119*100</f>
        <v>13.333333333333334</v>
      </c>
      <c r="D120" s="39">
        <f t="shared" si="15"/>
        <v>14.564755838641188</v>
      </c>
      <c r="E120" s="39">
        <f t="shared" si="15"/>
        <v>21.231422505307858</v>
      </c>
      <c r="F120" s="39">
        <f t="shared" si="15"/>
        <v>10.658174097664544</v>
      </c>
      <c r="G120" s="39">
        <f t="shared" si="15"/>
        <v>17.027600849256899</v>
      </c>
      <c r="H120" s="39">
        <f t="shared" si="15"/>
        <v>0</v>
      </c>
      <c r="I120" s="39">
        <f t="shared" si="15"/>
        <v>100</v>
      </c>
      <c r="O120" s="68"/>
      <c r="P120" s="68"/>
      <c r="Q120" s="68"/>
      <c r="R120" s="68"/>
      <c r="S120" s="68"/>
      <c r="T120" s="68"/>
      <c r="U120" s="68"/>
      <c r="V120" s="68"/>
    </row>
    <row r="121" spans="1:22" ht="13.5" thickBot="1" x14ac:dyDescent="0.25">
      <c r="A121" s="40" t="s">
        <v>75</v>
      </c>
      <c r="B121" s="41">
        <v>4529</v>
      </c>
      <c r="C121" s="41">
        <v>2787</v>
      </c>
      <c r="D121" s="41">
        <v>3321</v>
      </c>
      <c r="E121" s="41">
        <v>5231</v>
      </c>
      <c r="F121" s="41">
        <v>1584</v>
      </c>
      <c r="G121" s="41">
        <v>6052</v>
      </c>
      <c r="H121" s="42">
        <v>9</v>
      </c>
      <c r="I121" s="41">
        <v>23513</v>
      </c>
      <c r="O121" s="68"/>
      <c r="P121" s="68"/>
      <c r="Q121" s="68"/>
      <c r="R121" s="68"/>
      <c r="S121" s="68"/>
      <c r="T121" s="68"/>
      <c r="U121" s="68"/>
      <c r="V121" s="68"/>
    </row>
    <row r="122" spans="1:22" ht="13.5" thickBot="1" x14ac:dyDescent="0.25">
      <c r="A122" s="43" t="s">
        <v>33</v>
      </c>
      <c r="B122" s="44">
        <f>B121/$I121*100</f>
        <v>19.261685025305152</v>
      </c>
      <c r="C122" s="44">
        <f t="shared" ref="C122:I122" si="16">C121/$I121*100</f>
        <v>11.853017479692085</v>
      </c>
      <c r="D122" s="44">
        <f t="shared" si="16"/>
        <v>14.124101560838684</v>
      </c>
      <c r="E122" s="44">
        <f t="shared" si="16"/>
        <v>22.247267469059668</v>
      </c>
      <c r="F122" s="44">
        <f t="shared" si="16"/>
        <v>6.7366988474460934</v>
      </c>
      <c r="G122" s="44">
        <f t="shared" si="16"/>
        <v>25.738952919661461</v>
      </c>
      <c r="H122" s="44">
        <f t="shared" si="16"/>
        <v>3.82766979968528E-2</v>
      </c>
      <c r="I122" s="44">
        <f t="shared" si="16"/>
        <v>100</v>
      </c>
      <c r="O122" s="68"/>
      <c r="P122" s="68"/>
      <c r="Q122" s="68"/>
      <c r="R122" s="68"/>
      <c r="S122" s="68"/>
      <c r="T122" s="68"/>
      <c r="U122" s="68"/>
      <c r="V122" s="68"/>
    </row>
    <row r="123" spans="1:22" x14ac:dyDescent="0.2">
      <c r="O123" s="68"/>
      <c r="P123" s="68"/>
      <c r="Q123" s="68"/>
      <c r="R123" s="68"/>
      <c r="S123" s="68"/>
      <c r="T123" s="68"/>
      <c r="U123" s="68"/>
      <c r="V123" s="68"/>
    </row>
    <row r="124" spans="1:22" x14ac:dyDescent="0.2">
      <c r="O124" s="68"/>
      <c r="P124" s="68"/>
      <c r="Q124" s="68"/>
      <c r="R124" s="68"/>
      <c r="S124" s="68"/>
      <c r="T124" s="68"/>
      <c r="U124" s="68"/>
      <c r="V124" s="68"/>
    </row>
    <row r="126" spans="1:22" ht="13.5" thickBot="1" x14ac:dyDescent="0.25">
      <c r="A126" s="24" t="s">
        <v>313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22" x14ac:dyDescent="0.2">
      <c r="A127" s="111" t="s">
        <v>22</v>
      </c>
      <c r="B127" s="113" t="s">
        <v>23</v>
      </c>
      <c r="C127" s="113" t="s">
        <v>24</v>
      </c>
      <c r="D127" s="113" t="s">
        <v>25</v>
      </c>
      <c r="E127" s="113" t="s">
        <v>12</v>
      </c>
      <c r="F127" s="99" t="s">
        <v>26</v>
      </c>
      <c r="G127" s="113" t="s">
        <v>260</v>
      </c>
      <c r="H127" s="113" t="s">
        <v>27</v>
      </c>
      <c r="I127" s="113" t="s">
        <v>28</v>
      </c>
    </row>
    <row r="128" spans="1:22" ht="13.5" thickBot="1" x14ac:dyDescent="0.25">
      <c r="A128" s="112"/>
      <c r="B128" s="114"/>
      <c r="C128" s="114"/>
      <c r="D128" s="114"/>
      <c r="E128" s="114"/>
      <c r="F128" s="100" t="s">
        <v>29</v>
      </c>
      <c r="G128" s="114"/>
      <c r="H128" s="114"/>
      <c r="I128" s="114"/>
    </row>
    <row r="129" spans="1:9" ht="13.5" thickBot="1" x14ac:dyDescent="0.25">
      <c r="A129" s="33" t="s">
        <v>114</v>
      </c>
      <c r="B129" s="34">
        <v>124</v>
      </c>
      <c r="C129" s="34">
        <v>127</v>
      </c>
      <c r="D129" s="34">
        <v>204</v>
      </c>
      <c r="E129" s="34">
        <v>255</v>
      </c>
      <c r="F129" s="34">
        <v>59</v>
      </c>
      <c r="G129" s="34">
        <v>279</v>
      </c>
      <c r="H129" s="34">
        <v>0</v>
      </c>
      <c r="I129" s="35">
        <v>1048</v>
      </c>
    </row>
    <row r="130" spans="1:9" ht="13.5" thickBot="1" x14ac:dyDescent="0.25">
      <c r="A130" s="33" t="s">
        <v>115</v>
      </c>
      <c r="B130" s="34">
        <v>110</v>
      </c>
      <c r="C130" s="34">
        <v>146</v>
      </c>
      <c r="D130" s="34">
        <v>118</v>
      </c>
      <c r="E130" s="34">
        <v>235</v>
      </c>
      <c r="F130" s="34">
        <v>63</v>
      </c>
      <c r="G130" s="34">
        <v>282</v>
      </c>
      <c r="H130" s="34">
        <v>2</v>
      </c>
      <c r="I130" s="35">
        <v>956</v>
      </c>
    </row>
    <row r="131" spans="1:9" ht="13.5" thickBot="1" x14ac:dyDescent="0.25">
      <c r="A131" s="33" t="s">
        <v>116</v>
      </c>
      <c r="B131" s="34">
        <v>191</v>
      </c>
      <c r="C131" s="34">
        <v>361</v>
      </c>
      <c r="D131" s="34">
        <v>438</v>
      </c>
      <c r="E131" s="35">
        <v>1194</v>
      </c>
      <c r="F131" s="34">
        <v>336</v>
      </c>
      <c r="G131" s="35">
        <v>1801</v>
      </c>
      <c r="H131" s="34">
        <v>3</v>
      </c>
      <c r="I131" s="35">
        <v>4324</v>
      </c>
    </row>
    <row r="132" spans="1:9" ht="13.5" thickBot="1" x14ac:dyDescent="0.25">
      <c r="A132" s="33" t="s">
        <v>117</v>
      </c>
      <c r="B132" s="34">
        <v>35</v>
      </c>
      <c r="C132" s="34">
        <v>61</v>
      </c>
      <c r="D132" s="34">
        <v>53</v>
      </c>
      <c r="E132" s="34">
        <v>87</v>
      </c>
      <c r="F132" s="34">
        <v>16</v>
      </c>
      <c r="G132" s="34">
        <v>110</v>
      </c>
      <c r="H132" s="34">
        <v>0</v>
      </c>
      <c r="I132" s="34">
        <v>362</v>
      </c>
    </row>
    <row r="133" spans="1:9" ht="13.5" thickBot="1" x14ac:dyDescent="0.25">
      <c r="A133" s="33" t="s">
        <v>118</v>
      </c>
      <c r="B133" s="34">
        <v>137</v>
      </c>
      <c r="C133" s="34">
        <v>70</v>
      </c>
      <c r="D133" s="34">
        <v>55</v>
      </c>
      <c r="E133" s="34">
        <v>59</v>
      </c>
      <c r="F133" s="34">
        <v>15</v>
      </c>
      <c r="G133" s="34">
        <v>64</v>
      </c>
      <c r="H133" s="34">
        <v>0</v>
      </c>
      <c r="I133" s="34">
        <v>400</v>
      </c>
    </row>
    <row r="134" spans="1:9" ht="13.5" thickBot="1" x14ac:dyDescent="0.25">
      <c r="A134" s="33" t="s">
        <v>89</v>
      </c>
      <c r="B134" s="34">
        <v>232</v>
      </c>
      <c r="C134" s="34">
        <v>84</v>
      </c>
      <c r="D134" s="34">
        <v>85</v>
      </c>
      <c r="E134" s="34">
        <v>137</v>
      </c>
      <c r="F134" s="34">
        <v>36</v>
      </c>
      <c r="G134" s="34">
        <v>139</v>
      </c>
      <c r="H134" s="34">
        <v>0</v>
      </c>
      <c r="I134" s="34">
        <v>713</v>
      </c>
    </row>
    <row r="135" spans="1:9" ht="13.5" thickBot="1" x14ac:dyDescent="0.25">
      <c r="A135" s="36" t="s">
        <v>314</v>
      </c>
      <c r="B135" s="38">
        <f>SUM(B129:B134)</f>
        <v>829</v>
      </c>
      <c r="C135" s="38">
        <f t="shared" ref="C135:I135" si="17">SUM(C129:C134)</f>
        <v>849</v>
      </c>
      <c r="D135" s="38">
        <f t="shared" si="17"/>
        <v>953</v>
      </c>
      <c r="E135" s="38">
        <f t="shared" si="17"/>
        <v>1967</v>
      </c>
      <c r="F135" s="38">
        <f t="shared" si="17"/>
        <v>525</v>
      </c>
      <c r="G135" s="38">
        <f t="shared" si="17"/>
        <v>2675</v>
      </c>
      <c r="H135" s="38">
        <f t="shared" si="17"/>
        <v>5</v>
      </c>
      <c r="I135" s="38">
        <f t="shared" si="17"/>
        <v>7803</v>
      </c>
    </row>
    <row r="136" spans="1:9" ht="13.5" thickBot="1" x14ac:dyDescent="0.25">
      <c r="A136" s="36" t="s">
        <v>33</v>
      </c>
      <c r="B136" s="39">
        <f>B135/$I135*100</f>
        <v>10.624118928617198</v>
      </c>
      <c r="C136" s="39">
        <f t="shared" ref="C136:I136" si="18">C135/$I135*100</f>
        <v>10.880430603613995</v>
      </c>
      <c r="D136" s="39">
        <f t="shared" si="18"/>
        <v>12.213251313597334</v>
      </c>
      <c r="E136" s="39">
        <f t="shared" si="18"/>
        <v>25.208253235934897</v>
      </c>
      <c r="F136" s="39">
        <f t="shared" si="18"/>
        <v>6.7281814686658974</v>
      </c>
      <c r="G136" s="39">
        <f t="shared" si="18"/>
        <v>34.281686530821482</v>
      </c>
      <c r="H136" s="39">
        <f t="shared" si="18"/>
        <v>6.407791874919902E-2</v>
      </c>
      <c r="I136" s="39">
        <f t="shared" si="18"/>
        <v>100</v>
      </c>
    </row>
    <row r="137" spans="1:9" ht="13.5" thickBot="1" x14ac:dyDescent="0.25">
      <c r="A137" s="40" t="s">
        <v>75</v>
      </c>
      <c r="B137" s="41">
        <v>4529</v>
      </c>
      <c r="C137" s="41">
        <v>2787</v>
      </c>
      <c r="D137" s="41">
        <v>3321</v>
      </c>
      <c r="E137" s="41">
        <v>5231</v>
      </c>
      <c r="F137" s="41">
        <v>1584</v>
      </c>
      <c r="G137" s="41">
        <v>6052</v>
      </c>
      <c r="H137" s="42">
        <v>9</v>
      </c>
      <c r="I137" s="41">
        <v>23513</v>
      </c>
    </row>
    <row r="138" spans="1:9" ht="13.5" thickBot="1" x14ac:dyDescent="0.25">
      <c r="A138" s="43" t="s">
        <v>33</v>
      </c>
      <c r="B138" s="44">
        <f>B137/$I137*100</f>
        <v>19.261685025305152</v>
      </c>
      <c r="C138" s="44">
        <f t="shared" ref="C138:I138" si="19">C137/$I137*100</f>
        <v>11.853017479692085</v>
      </c>
      <c r="D138" s="44">
        <f t="shared" si="19"/>
        <v>14.124101560838684</v>
      </c>
      <c r="E138" s="44">
        <f t="shared" si="19"/>
        <v>22.247267469059668</v>
      </c>
      <c r="F138" s="44">
        <f t="shared" si="19"/>
        <v>6.7366988474460934</v>
      </c>
      <c r="G138" s="44">
        <f t="shared" si="19"/>
        <v>25.738952919661461</v>
      </c>
      <c r="H138" s="44">
        <f t="shared" si="19"/>
        <v>3.82766979968528E-2</v>
      </c>
      <c r="I138" s="44">
        <f t="shared" si="19"/>
        <v>100</v>
      </c>
    </row>
  </sheetData>
  <mergeCells count="44">
    <mergeCell ref="G127:G128"/>
    <mergeCell ref="H127:H128"/>
    <mergeCell ref="I127:I128"/>
    <mergeCell ref="A127:A128"/>
    <mergeCell ref="B127:B128"/>
    <mergeCell ref="C127:C128"/>
    <mergeCell ref="D127:D128"/>
    <mergeCell ref="E127:E128"/>
    <mergeCell ref="G95:G96"/>
    <mergeCell ref="H95:H96"/>
    <mergeCell ref="I95:I96"/>
    <mergeCell ref="A79:A80"/>
    <mergeCell ref="B79:B80"/>
    <mergeCell ref="C79:C80"/>
    <mergeCell ref="D79:D80"/>
    <mergeCell ref="E79:E80"/>
    <mergeCell ref="A95:A96"/>
    <mergeCell ref="B95:B96"/>
    <mergeCell ref="C95:C96"/>
    <mergeCell ref="D95:D96"/>
    <mergeCell ref="E95:E96"/>
    <mergeCell ref="E60:E61"/>
    <mergeCell ref="G60:G61"/>
    <mergeCell ref="H60:H61"/>
    <mergeCell ref="I60:I61"/>
    <mergeCell ref="G79:G80"/>
    <mergeCell ref="H79:H80"/>
    <mergeCell ref="I79:I80"/>
    <mergeCell ref="A1:L1"/>
    <mergeCell ref="A60:A61"/>
    <mergeCell ref="B60:B61"/>
    <mergeCell ref="C60:C61"/>
    <mergeCell ref="I43:I44"/>
    <mergeCell ref="A5:A6"/>
    <mergeCell ref="E5:F5"/>
    <mergeCell ref="G5:H5"/>
    <mergeCell ref="A43:A44"/>
    <mergeCell ref="B43:B44"/>
    <mergeCell ref="C43:C44"/>
    <mergeCell ref="D43:D44"/>
    <mergeCell ref="E43:E44"/>
    <mergeCell ref="G43:G44"/>
    <mergeCell ref="H43:H44"/>
    <mergeCell ref="D60:D61"/>
  </mergeCells>
  <pageMargins left="0.7" right="0.7" top="0.75" bottom="0.75" header="0.3" footer="0.3"/>
  <pageSetup paperSize="9" scale="57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W271"/>
  <sheetViews>
    <sheetView showGridLines="0" zoomScale="110" zoomScaleNormal="110" workbookViewId="0">
      <selection activeCell="T18" sqref="T18"/>
    </sheetView>
  </sheetViews>
  <sheetFormatPr defaultRowHeight="12.75" x14ac:dyDescent="0.2"/>
  <cols>
    <col min="1" max="1" width="30.28515625" customWidth="1"/>
    <col min="2" max="2" width="9.7109375" customWidth="1"/>
    <col min="3" max="3" width="9.5703125" customWidth="1"/>
    <col min="8" max="9" width="8.7109375" customWidth="1"/>
    <col min="11" max="11" width="9.28515625" customWidth="1"/>
    <col min="12" max="12" width="7.140625" bestFit="1" customWidth="1"/>
    <col min="13" max="13" width="11" customWidth="1"/>
    <col min="14" max="14" width="16.28515625" customWidth="1"/>
    <col min="15" max="15" width="9.28515625" customWidth="1"/>
    <col min="16" max="16" width="9" customWidth="1"/>
    <col min="17" max="17" width="8.28515625" customWidth="1"/>
    <col min="18" max="18" width="7.42578125" customWidth="1"/>
    <col min="19" max="19" width="7.140625" customWidth="1"/>
    <col min="20" max="20" width="9.28515625" customWidth="1"/>
  </cols>
  <sheetData>
    <row r="1" spans="1:14" ht="22.5" customHeight="1" x14ac:dyDescent="0.2">
      <c r="A1" s="105" t="s">
        <v>345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3" spans="1:14" ht="14.25" customHeight="1" x14ac:dyDescent="0.2"/>
    <row r="4" spans="1:14" ht="22.5" customHeight="1" thickBot="1" x14ac:dyDescent="0.25">
      <c r="A4" s="24" t="s">
        <v>315</v>
      </c>
      <c r="B4" s="2"/>
      <c r="C4" s="2"/>
      <c r="D4" s="2"/>
      <c r="E4" s="2"/>
      <c r="F4" s="2"/>
      <c r="G4" s="2"/>
      <c r="H4" s="2"/>
      <c r="I4" s="2"/>
      <c r="J4" s="2"/>
      <c r="L4" s="2"/>
    </row>
    <row r="5" spans="1:14" ht="21.75" customHeight="1" x14ac:dyDescent="0.2">
      <c r="A5" s="118" t="s">
        <v>0</v>
      </c>
      <c r="B5" s="91" t="s">
        <v>1</v>
      </c>
      <c r="C5" s="89" t="s">
        <v>2</v>
      </c>
      <c r="D5" s="89" t="s">
        <v>3</v>
      </c>
      <c r="E5" s="117" t="s">
        <v>4</v>
      </c>
      <c r="F5" s="117"/>
      <c r="G5" s="113" t="s">
        <v>5</v>
      </c>
      <c r="H5" s="113"/>
    </row>
    <row r="6" spans="1:14" ht="13.5" thickBot="1" x14ac:dyDescent="0.25">
      <c r="A6" s="119"/>
      <c r="B6" s="3" t="s">
        <v>6</v>
      </c>
      <c r="C6" s="90" t="s">
        <v>6</v>
      </c>
      <c r="D6" s="90" t="s">
        <v>6</v>
      </c>
      <c r="E6" s="3" t="s">
        <v>6</v>
      </c>
      <c r="F6" s="3" t="s">
        <v>7</v>
      </c>
      <c r="G6" s="3" t="s">
        <v>8</v>
      </c>
      <c r="H6" s="90" t="s">
        <v>7</v>
      </c>
    </row>
    <row r="7" spans="1:14" x14ac:dyDescent="0.2">
      <c r="A7" s="81" t="s">
        <v>9</v>
      </c>
      <c r="B7" s="5">
        <v>7683</v>
      </c>
      <c r="C7" s="5">
        <v>262</v>
      </c>
      <c r="D7" s="5">
        <v>444</v>
      </c>
      <c r="E7" s="5">
        <v>7615</v>
      </c>
      <c r="F7" s="7">
        <f>E7/E$14*100</f>
        <v>17.522262362226463</v>
      </c>
      <c r="G7" s="5">
        <v>13666</v>
      </c>
      <c r="H7" s="7">
        <f>G7/G$14*100</f>
        <v>15.215382388634669</v>
      </c>
    </row>
    <row r="8" spans="1:14" x14ac:dyDescent="0.2">
      <c r="A8" s="81" t="s">
        <v>10</v>
      </c>
      <c r="B8" s="5">
        <v>5524</v>
      </c>
      <c r="C8" s="5">
        <v>150</v>
      </c>
      <c r="D8" s="5">
        <v>231</v>
      </c>
      <c r="E8" s="5">
        <v>4494</v>
      </c>
      <c r="F8" s="7">
        <f t="shared" ref="F8:F14" si="0">E8/E$14*100</f>
        <v>10.340780965967923</v>
      </c>
      <c r="G8" s="5">
        <v>9063</v>
      </c>
      <c r="H8" s="7">
        <f t="shared" ref="H8:H14" si="1">G8/G$14*100</f>
        <v>10.090517385350212</v>
      </c>
    </row>
    <row r="9" spans="1:14" x14ac:dyDescent="0.2">
      <c r="A9" s="81" t="s">
        <v>11</v>
      </c>
      <c r="B9" s="5">
        <v>7466</v>
      </c>
      <c r="C9" s="5">
        <v>258</v>
      </c>
      <c r="D9" s="5">
        <v>403</v>
      </c>
      <c r="E9" s="5">
        <v>6676</v>
      </c>
      <c r="F9" s="7">
        <f t="shared" si="0"/>
        <v>15.361605191099656</v>
      </c>
      <c r="G9" s="5">
        <v>13840</v>
      </c>
      <c r="H9" s="7">
        <f t="shared" si="1"/>
        <v>15.409109634033646</v>
      </c>
    </row>
    <row r="10" spans="1:14" x14ac:dyDescent="0.2">
      <c r="A10" s="81" t="s">
        <v>12</v>
      </c>
      <c r="B10" s="5">
        <v>10485</v>
      </c>
      <c r="C10" s="5">
        <v>325</v>
      </c>
      <c r="D10" s="5">
        <v>662</v>
      </c>
      <c r="E10" s="5">
        <v>9198</v>
      </c>
      <c r="F10" s="7">
        <f t="shared" si="0"/>
        <v>21.164775995766124</v>
      </c>
      <c r="G10" s="5">
        <v>20238</v>
      </c>
      <c r="H10" s="7">
        <f t="shared" si="1"/>
        <v>22.532482714853536</v>
      </c>
    </row>
    <row r="11" spans="1:14" x14ac:dyDescent="0.2">
      <c r="A11" s="81" t="s">
        <v>13</v>
      </c>
      <c r="B11" s="5">
        <v>4679</v>
      </c>
      <c r="C11" s="5">
        <v>148</v>
      </c>
      <c r="D11" s="5">
        <v>268</v>
      </c>
      <c r="E11" s="5">
        <v>3944</v>
      </c>
      <c r="F11" s="7">
        <f t="shared" si="0"/>
        <v>9.0752203226029131</v>
      </c>
      <c r="G11" s="5">
        <v>8092</v>
      </c>
      <c r="H11" s="7">
        <f t="shared" si="1"/>
        <v>9.0094302860260314</v>
      </c>
    </row>
    <row r="12" spans="1:14" x14ac:dyDescent="0.2">
      <c r="A12" s="81" t="s">
        <v>14</v>
      </c>
      <c r="B12" s="6">
        <v>12757</v>
      </c>
      <c r="C12" s="6">
        <v>518</v>
      </c>
      <c r="D12" s="6">
        <v>660</v>
      </c>
      <c r="E12" s="6">
        <v>11515</v>
      </c>
      <c r="F12" s="7">
        <f t="shared" si="0"/>
        <v>26.49623783336018</v>
      </c>
      <c r="G12" s="5">
        <v>24885</v>
      </c>
      <c r="H12" s="7">
        <f t="shared" si="1"/>
        <v>27.706336216974513</v>
      </c>
    </row>
    <row r="13" spans="1:14" x14ac:dyDescent="0.2">
      <c r="A13" s="81" t="s">
        <v>27</v>
      </c>
      <c r="B13" s="6">
        <v>1390</v>
      </c>
      <c r="C13" s="6">
        <v>894</v>
      </c>
      <c r="D13" s="6">
        <v>98</v>
      </c>
      <c r="E13" s="6">
        <v>17</v>
      </c>
      <c r="F13" s="7">
        <f t="shared" si="0"/>
        <v>3.9117328976736691E-2</v>
      </c>
      <c r="G13" s="6">
        <v>33</v>
      </c>
      <c r="H13" s="7">
        <f t="shared" si="1"/>
        <v>3.6741374127392361E-2</v>
      </c>
    </row>
    <row r="14" spans="1:14" x14ac:dyDescent="0.2">
      <c r="A14" s="9" t="s">
        <v>119</v>
      </c>
      <c r="B14" s="11">
        <v>49984</v>
      </c>
      <c r="C14" s="11">
        <v>2555</v>
      </c>
      <c r="D14" s="11">
        <v>2766</v>
      </c>
      <c r="E14" s="11">
        <v>43459</v>
      </c>
      <c r="F14" s="12">
        <f t="shared" si="0"/>
        <v>100</v>
      </c>
      <c r="G14" s="11">
        <v>89817</v>
      </c>
      <c r="H14" s="12">
        <f t="shared" si="1"/>
        <v>100</v>
      </c>
    </row>
    <row r="15" spans="1:14" ht="13.5" thickBot="1" x14ac:dyDescent="0.25">
      <c r="A15" s="13" t="s">
        <v>16</v>
      </c>
      <c r="B15" s="14">
        <f>'Regione FVG 2018'!B14</f>
        <v>102635</v>
      </c>
      <c r="C15" s="14">
        <f>'Regione FVG 2018'!C14</f>
        <v>5450</v>
      </c>
      <c r="D15" s="14">
        <f>'Regione FVG 2018'!D14</f>
        <v>5944</v>
      </c>
      <c r="E15" s="14">
        <f>'Regione FVG 2018'!F14</f>
        <v>89817</v>
      </c>
      <c r="F15" s="15"/>
      <c r="G15" s="16"/>
      <c r="H15" s="17"/>
    </row>
    <row r="16" spans="1:14" x14ac:dyDescent="0.2">
      <c r="N16" s="51"/>
    </row>
    <row r="17" spans="1:15" x14ac:dyDescent="0.2">
      <c r="N17" s="51"/>
      <c r="O17" s="74"/>
    </row>
    <row r="19" spans="1:15" x14ac:dyDescent="0.2">
      <c r="A19" s="24" t="s">
        <v>316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1" spans="1:15" x14ac:dyDescent="0.2">
      <c r="A21" s="25"/>
    </row>
    <row r="22" spans="1:15" x14ac:dyDescent="0.2">
      <c r="A22" s="49" t="s">
        <v>120</v>
      </c>
    </row>
    <row r="23" spans="1:15" x14ac:dyDescent="0.2">
      <c r="B23" s="27">
        <v>2008</v>
      </c>
      <c r="C23" s="27">
        <v>2009</v>
      </c>
      <c r="D23" s="27">
        <v>2010</v>
      </c>
      <c r="E23" s="27">
        <v>2011</v>
      </c>
      <c r="F23" s="27">
        <v>2012</v>
      </c>
      <c r="G23" s="27">
        <v>2013</v>
      </c>
      <c r="H23" s="27">
        <v>2014</v>
      </c>
      <c r="I23" s="27">
        <v>2015</v>
      </c>
      <c r="J23" s="27">
        <v>2016</v>
      </c>
      <c r="K23" s="27">
        <v>2017</v>
      </c>
      <c r="L23" s="27">
        <v>2018</v>
      </c>
    </row>
    <row r="24" spans="1:15" x14ac:dyDescent="0.2">
      <c r="A24" s="27" t="s">
        <v>19</v>
      </c>
      <c r="B24" s="28">
        <v>3231</v>
      </c>
      <c r="C24" s="28">
        <v>2786</v>
      </c>
      <c r="D24" s="28">
        <v>3175</v>
      </c>
      <c r="E24" s="28">
        <v>2981</v>
      </c>
      <c r="F24" s="28">
        <v>2614</v>
      </c>
      <c r="G24" s="28">
        <v>2703</v>
      </c>
      <c r="H24" s="28">
        <v>2556</v>
      </c>
      <c r="I24" s="28">
        <v>2533</v>
      </c>
      <c r="J24" s="28">
        <v>2401</v>
      </c>
      <c r="K24" s="28">
        <v>2100</v>
      </c>
      <c r="L24" s="28">
        <v>2555</v>
      </c>
    </row>
    <row r="25" spans="1:15" x14ac:dyDescent="0.2">
      <c r="A25" s="27" t="s">
        <v>20</v>
      </c>
      <c r="B25" s="45">
        <v>-4337</v>
      </c>
      <c r="C25" s="45">
        <v>-3520</v>
      </c>
      <c r="D25" s="45">
        <v>-3166</v>
      </c>
      <c r="E25" s="45">
        <v>-3099</v>
      </c>
      <c r="F25" s="45">
        <v>-3103</v>
      </c>
      <c r="G25" s="45">
        <v>-3319</v>
      </c>
      <c r="H25" s="45">
        <v>-3379</v>
      </c>
      <c r="I25" s="45">
        <v>-2897</v>
      </c>
      <c r="J25" s="45">
        <v>-2830</v>
      </c>
      <c r="K25" s="45">
        <v>-2760</v>
      </c>
      <c r="L25" s="45">
        <v>-2766</v>
      </c>
    </row>
    <row r="26" spans="1:15" x14ac:dyDescent="0.2">
      <c r="A26" s="27" t="s">
        <v>21</v>
      </c>
      <c r="B26" s="30">
        <f>B24-(-B25)</f>
        <v>-1106</v>
      </c>
      <c r="C26" s="31">
        <f t="shared" ref="C26:I26" si="2">C24-(-C25)</f>
        <v>-734</v>
      </c>
      <c r="D26" s="31">
        <f t="shared" si="2"/>
        <v>9</v>
      </c>
      <c r="E26" s="31">
        <f t="shared" si="2"/>
        <v>-118</v>
      </c>
      <c r="F26" s="31">
        <f t="shared" si="2"/>
        <v>-489</v>
      </c>
      <c r="G26" s="31">
        <f t="shared" si="2"/>
        <v>-616</v>
      </c>
      <c r="H26" s="31">
        <f t="shared" si="2"/>
        <v>-823</v>
      </c>
      <c r="I26" s="31">
        <f t="shared" si="2"/>
        <v>-364</v>
      </c>
      <c r="J26" s="31">
        <f t="shared" ref="J26:K26" si="3">J24-(-J25)</f>
        <v>-429</v>
      </c>
      <c r="K26" s="31">
        <f t="shared" si="3"/>
        <v>-660</v>
      </c>
      <c r="L26" s="31">
        <f>L24-(-L25)</f>
        <v>-211</v>
      </c>
    </row>
    <row r="29" spans="1:15" x14ac:dyDescent="0.2">
      <c r="A29" s="26"/>
    </row>
    <row r="30" spans="1:15" x14ac:dyDescent="0.2">
      <c r="A30" s="26"/>
    </row>
    <row r="32" spans="1:15" x14ac:dyDescent="0.2">
      <c r="A32" s="27"/>
    </row>
    <row r="33" spans="1:22" x14ac:dyDescent="0.2">
      <c r="A33" s="27"/>
    </row>
    <row r="34" spans="1:22" x14ac:dyDescent="0.2">
      <c r="A34" s="27"/>
    </row>
    <row r="41" spans="1:22" ht="13.5" thickBot="1" x14ac:dyDescent="0.25">
      <c r="A41" s="24" t="s">
        <v>321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22" ht="21" customHeight="1" x14ac:dyDescent="0.2">
      <c r="A42" s="111" t="s">
        <v>22</v>
      </c>
      <c r="B42" s="113" t="s">
        <v>23</v>
      </c>
      <c r="C42" s="113" t="s">
        <v>24</v>
      </c>
      <c r="D42" s="113" t="s">
        <v>25</v>
      </c>
      <c r="E42" s="113" t="s">
        <v>12</v>
      </c>
      <c r="F42" s="89" t="s">
        <v>26</v>
      </c>
      <c r="G42" s="113" t="s">
        <v>260</v>
      </c>
      <c r="H42" s="113" t="s">
        <v>27</v>
      </c>
      <c r="I42" s="113" t="s">
        <v>28</v>
      </c>
    </row>
    <row r="43" spans="1:22" ht="15" customHeight="1" thickBot="1" x14ac:dyDescent="0.25">
      <c r="A43" s="112"/>
      <c r="B43" s="114"/>
      <c r="C43" s="114"/>
      <c r="D43" s="114"/>
      <c r="E43" s="114"/>
      <c r="F43" s="90" t="s">
        <v>29</v>
      </c>
      <c r="G43" s="114"/>
      <c r="H43" s="114"/>
      <c r="I43" s="114"/>
    </row>
    <row r="44" spans="1:22" ht="13.7" customHeight="1" thickBot="1" x14ac:dyDescent="0.25">
      <c r="A44" s="33" t="s">
        <v>121</v>
      </c>
      <c r="B44" s="34">
        <v>19</v>
      </c>
      <c r="C44" s="34">
        <v>19</v>
      </c>
      <c r="D44" s="34">
        <v>27</v>
      </c>
      <c r="E44" s="34">
        <v>27</v>
      </c>
      <c r="F44" s="34">
        <v>16</v>
      </c>
      <c r="G44" s="34">
        <v>32</v>
      </c>
      <c r="H44" s="34">
        <v>0</v>
      </c>
      <c r="I44" s="35">
        <v>140</v>
      </c>
      <c r="O44" s="68"/>
      <c r="P44" s="68"/>
      <c r="Q44" s="68"/>
      <c r="R44" s="68"/>
      <c r="S44" s="68"/>
      <c r="T44" s="68"/>
      <c r="U44" s="68"/>
      <c r="V44" s="68"/>
    </row>
    <row r="45" spans="1:22" ht="13.7" customHeight="1" thickBot="1" x14ac:dyDescent="0.25">
      <c r="A45" s="33" t="s">
        <v>122</v>
      </c>
      <c r="B45" s="34">
        <v>1</v>
      </c>
      <c r="C45" s="34">
        <v>3</v>
      </c>
      <c r="D45" s="34">
        <v>6</v>
      </c>
      <c r="E45" s="34">
        <v>3</v>
      </c>
      <c r="F45" s="34">
        <v>6</v>
      </c>
      <c r="G45" s="34">
        <v>7</v>
      </c>
      <c r="H45" s="34">
        <v>0</v>
      </c>
      <c r="I45" s="35">
        <v>26</v>
      </c>
      <c r="O45" s="68"/>
      <c r="P45" s="68"/>
      <c r="Q45" s="68"/>
      <c r="R45" s="68"/>
      <c r="S45" s="68"/>
      <c r="T45" s="68"/>
      <c r="U45" s="68"/>
      <c r="V45" s="68"/>
    </row>
    <row r="46" spans="1:22" ht="13.7" customHeight="1" thickBot="1" x14ac:dyDescent="0.25">
      <c r="A46" s="33" t="s">
        <v>123</v>
      </c>
      <c r="B46" s="34">
        <v>2</v>
      </c>
      <c r="C46" s="34">
        <v>2</v>
      </c>
      <c r="D46" s="34">
        <v>12</v>
      </c>
      <c r="E46" s="34">
        <v>6</v>
      </c>
      <c r="F46" s="34">
        <v>14</v>
      </c>
      <c r="G46" s="34">
        <v>9</v>
      </c>
      <c r="H46" s="34">
        <v>0</v>
      </c>
      <c r="I46" s="35">
        <v>45</v>
      </c>
      <c r="O46" s="68"/>
      <c r="P46" s="68"/>
      <c r="Q46" s="68"/>
      <c r="R46" s="68"/>
      <c r="S46" s="68"/>
      <c r="T46" s="68"/>
      <c r="U46" s="68"/>
      <c r="V46" s="68"/>
    </row>
    <row r="47" spans="1:22" ht="13.7" customHeight="1" thickBot="1" x14ac:dyDescent="0.25">
      <c r="A47" s="33" t="s">
        <v>124</v>
      </c>
      <c r="B47" s="34">
        <v>5</v>
      </c>
      <c r="C47" s="34">
        <v>1</v>
      </c>
      <c r="D47" s="34">
        <v>3</v>
      </c>
      <c r="E47" s="34">
        <v>0</v>
      </c>
      <c r="F47" s="34">
        <v>3</v>
      </c>
      <c r="G47" s="34">
        <v>2</v>
      </c>
      <c r="H47" s="34">
        <v>0</v>
      </c>
      <c r="I47" s="35">
        <v>14</v>
      </c>
      <c r="O47" s="68"/>
      <c r="P47" s="68"/>
      <c r="Q47" s="68"/>
      <c r="R47" s="68"/>
      <c r="S47" s="68"/>
      <c r="T47" s="68"/>
      <c r="U47" s="68"/>
      <c r="V47" s="68"/>
    </row>
    <row r="48" spans="1:22" ht="13.7" customHeight="1" thickBot="1" x14ac:dyDescent="0.25">
      <c r="A48" s="33" t="s">
        <v>125</v>
      </c>
      <c r="B48" s="34">
        <v>73</v>
      </c>
      <c r="C48" s="34">
        <v>70</v>
      </c>
      <c r="D48" s="34">
        <v>132</v>
      </c>
      <c r="E48" s="34">
        <v>180</v>
      </c>
      <c r="F48" s="34">
        <v>73</v>
      </c>
      <c r="G48" s="34">
        <v>235</v>
      </c>
      <c r="H48" s="34">
        <v>0</v>
      </c>
      <c r="I48" s="35">
        <v>763</v>
      </c>
      <c r="O48" s="68"/>
      <c r="P48" s="68"/>
      <c r="Q48" s="68"/>
      <c r="R48" s="68"/>
      <c r="S48" s="68"/>
      <c r="T48" s="68"/>
      <c r="U48" s="68"/>
      <c r="V48" s="68"/>
    </row>
    <row r="49" spans="1:22" ht="13.7" customHeight="1" thickBot="1" x14ac:dyDescent="0.25">
      <c r="A49" s="94" t="s">
        <v>126</v>
      </c>
      <c r="B49" s="34">
        <v>34</v>
      </c>
      <c r="C49" s="34">
        <v>9</v>
      </c>
      <c r="D49" s="34">
        <v>6</v>
      </c>
      <c r="E49" s="34">
        <v>11</v>
      </c>
      <c r="F49" s="34">
        <v>26</v>
      </c>
      <c r="G49" s="34">
        <v>9</v>
      </c>
      <c r="H49" s="34">
        <v>0</v>
      </c>
      <c r="I49" s="35">
        <v>95</v>
      </c>
      <c r="O49" s="68"/>
      <c r="P49" s="68"/>
      <c r="Q49" s="68"/>
      <c r="R49" s="68"/>
      <c r="S49" s="68"/>
      <c r="T49" s="68"/>
      <c r="U49" s="68"/>
      <c r="V49" s="68"/>
    </row>
    <row r="50" spans="1:22" ht="13.7" customHeight="1" thickBot="1" x14ac:dyDescent="0.25">
      <c r="A50" s="33" t="s">
        <v>127</v>
      </c>
      <c r="B50" s="34">
        <v>13</v>
      </c>
      <c r="C50" s="34">
        <v>6</v>
      </c>
      <c r="D50" s="34">
        <v>12</v>
      </c>
      <c r="E50" s="34">
        <v>21</v>
      </c>
      <c r="F50" s="34">
        <v>15</v>
      </c>
      <c r="G50" s="34">
        <v>11</v>
      </c>
      <c r="H50" s="34">
        <v>0</v>
      </c>
      <c r="I50" s="35">
        <v>78</v>
      </c>
      <c r="O50" s="68"/>
      <c r="P50" s="68"/>
      <c r="Q50" s="68"/>
      <c r="R50" s="68"/>
      <c r="S50" s="68"/>
      <c r="T50" s="68"/>
      <c r="U50" s="68"/>
      <c r="V50" s="68"/>
    </row>
    <row r="51" spans="1:22" ht="13.7" customHeight="1" thickBot="1" x14ac:dyDescent="0.25">
      <c r="A51" s="33" t="s">
        <v>128</v>
      </c>
      <c r="B51" s="34">
        <v>5</v>
      </c>
      <c r="C51" s="34">
        <v>3</v>
      </c>
      <c r="D51" s="34">
        <v>5</v>
      </c>
      <c r="E51" s="34">
        <v>5</v>
      </c>
      <c r="F51" s="34">
        <v>1</v>
      </c>
      <c r="G51" s="34">
        <v>3</v>
      </c>
      <c r="H51" s="34">
        <v>0</v>
      </c>
      <c r="I51" s="35">
        <v>22</v>
      </c>
      <c r="O51" s="68"/>
      <c r="P51" s="68"/>
      <c r="Q51" s="68"/>
      <c r="R51" s="68"/>
      <c r="S51" s="68"/>
      <c r="T51" s="68"/>
      <c r="U51" s="68"/>
      <c r="V51" s="68"/>
    </row>
    <row r="52" spans="1:22" ht="13.7" customHeight="1" thickBot="1" x14ac:dyDescent="0.25">
      <c r="A52" s="33" t="s">
        <v>130</v>
      </c>
      <c r="B52" s="34">
        <v>20</v>
      </c>
      <c r="C52" s="34">
        <v>10</v>
      </c>
      <c r="D52" s="34">
        <v>18</v>
      </c>
      <c r="E52" s="34">
        <v>17</v>
      </c>
      <c r="F52" s="34">
        <v>18</v>
      </c>
      <c r="G52" s="34">
        <v>25</v>
      </c>
      <c r="H52" s="34">
        <v>0</v>
      </c>
      <c r="I52" s="35">
        <v>108</v>
      </c>
      <c r="O52" s="68"/>
      <c r="P52" s="68"/>
      <c r="Q52" s="68"/>
      <c r="R52" s="68"/>
      <c r="S52" s="68"/>
      <c r="T52" s="68"/>
      <c r="U52" s="68"/>
      <c r="V52" s="68"/>
    </row>
    <row r="53" spans="1:22" ht="13.7" customHeight="1" thickBot="1" x14ac:dyDescent="0.25">
      <c r="A53" s="33" t="s">
        <v>131</v>
      </c>
      <c r="B53" s="34">
        <v>21</v>
      </c>
      <c r="C53" s="34">
        <v>3</v>
      </c>
      <c r="D53" s="34">
        <v>20</v>
      </c>
      <c r="E53" s="34">
        <v>6</v>
      </c>
      <c r="F53" s="34">
        <v>9</v>
      </c>
      <c r="G53" s="34">
        <v>2</v>
      </c>
      <c r="H53" s="34">
        <v>0</v>
      </c>
      <c r="I53" s="35">
        <v>61</v>
      </c>
      <c r="O53" s="68"/>
      <c r="P53" s="68"/>
      <c r="Q53" s="68"/>
      <c r="R53" s="68"/>
      <c r="S53" s="68"/>
      <c r="T53" s="68"/>
      <c r="U53" s="68"/>
      <c r="V53" s="68"/>
    </row>
    <row r="54" spans="1:22" ht="13.7" customHeight="1" thickBot="1" x14ac:dyDescent="0.25">
      <c r="A54" s="33" t="s">
        <v>132</v>
      </c>
      <c r="B54" s="34">
        <v>0</v>
      </c>
      <c r="C54" s="34">
        <v>2</v>
      </c>
      <c r="D54" s="34">
        <v>2</v>
      </c>
      <c r="E54" s="34">
        <v>10</v>
      </c>
      <c r="F54" s="34">
        <v>9</v>
      </c>
      <c r="G54" s="34">
        <v>2</v>
      </c>
      <c r="H54" s="34">
        <v>0</v>
      </c>
      <c r="I54" s="35">
        <v>25</v>
      </c>
      <c r="O54" s="68"/>
      <c r="P54" s="68"/>
      <c r="Q54" s="68"/>
      <c r="R54" s="68"/>
      <c r="S54" s="68"/>
      <c r="T54" s="68"/>
      <c r="U54" s="68"/>
      <c r="V54" s="68"/>
    </row>
    <row r="55" spans="1:22" ht="13.7" customHeight="1" thickBot="1" x14ac:dyDescent="0.25">
      <c r="A55" s="33" t="s">
        <v>133</v>
      </c>
      <c r="B55" s="34">
        <v>43</v>
      </c>
      <c r="C55" s="34">
        <v>20</v>
      </c>
      <c r="D55" s="34">
        <v>47</v>
      </c>
      <c r="E55" s="34">
        <v>190</v>
      </c>
      <c r="F55" s="34">
        <v>87</v>
      </c>
      <c r="G55" s="34">
        <v>90</v>
      </c>
      <c r="H55" s="34">
        <v>0</v>
      </c>
      <c r="I55" s="35">
        <v>477</v>
      </c>
      <c r="O55" s="68"/>
      <c r="P55" s="68"/>
      <c r="Q55" s="68"/>
      <c r="R55" s="68"/>
      <c r="S55" s="68"/>
      <c r="T55" s="68"/>
      <c r="U55" s="68"/>
      <c r="V55" s="68"/>
    </row>
    <row r="56" spans="1:22" ht="13.7" customHeight="1" thickBot="1" x14ac:dyDescent="0.25">
      <c r="A56" s="33" t="s">
        <v>134</v>
      </c>
      <c r="B56" s="34">
        <v>10</v>
      </c>
      <c r="C56" s="34">
        <v>15</v>
      </c>
      <c r="D56" s="34">
        <v>27</v>
      </c>
      <c r="E56" s="34">
        <v>28</v>
      </c>
      <c r="F56" s="34">
        <v>17</v>
      </c>
      <c r="G56" s="34">
        <v>21</v>
      </c>
      <c r="H56" s="34">
        <v>0</v>
      </c>
      <c r="I56" s="35">
        <v>118</v>
      </c>
      <c r="O56" s="68"/>
      <c r="P56" s="68"/>
      <c r="Q56" s="68"/>
      <c r="R56" s="68"/>
      <c r="S56" s="68"/>
      <c r="T56" s="68"/>
      <c r="U56" s="68"/>
      <c r="V56" s="68"/>
    </row>
    <row r="57" spans="1:22" ht="13.7" customHeight="1" thickBot="1" x14ac:dyDescent="0.25">
      <c r="A57" s="33" t="s">
        <v>135</v>
      </c>
      <c r="B57" s="34">
        <v>9</v>
      </c>
      <c r="C57" s="34">
        <v>7</v>
      </c>
      <c r="D57" s="34">
        <v>15</v>
      </c>
      <c r="E57" s="35">
        <v>33</v>
      </c>
      <c r="F57" s="34">
        <v>31</v>
      </c>
      <c r="G57" s="35">
        <v>19</v>
      </c>
      <c r="H57" s="34">
        <v>0</v>
      </c>
      <c r="I57" s="35">
        <v>114</v>
      </c>
      <c r="O57" s="68"/>
      <c r="P57" s="68"/>
      <c r="Q57" s="68"/>
      <c r="R57" s="68"/>
      <c r="S57" s="68"/>
      <c r="T57" s="68"/>
      <c r="U57" s="68"/>
      <c r="V57" s="68"/>
    </row>
    <row r="58" spans="1:22" ht="31.5" customHeight="1" thickBot="1" x14ac:dyDescent="0.25">
      <c r="A58" s="103" t="s">
        <v>320</v>
      </c>
      <c r="B58" s="38">
        <f>SUM(B44:B57)</f>
        <v>255</v>
      </c>
      <c r="C58" s="38">
        <f t="shared" ref="C58:I58" si="4">SUM(C44:C57)</f>
        <v>170</v>
      </c>
      <c r="D58" s="38">
        <f t="shared" si="4"/>
        <v>332</v>
      </c>
      <c r="E58" s="38">
        <f t="shared" si="4"/>
        <v>537</v>
      </c>
      <c r="F58" s="38">
        <f t="shared" si="4"/>
        <v>325</v>
      </c>
      <c r="G58" s="38">
        <f t="shared" si="4"/>
        <v>467</v>
      </c>
      <c r="H58" s="38">
        <f t="shared" si="4"/>
        <v>0</v>
      </c>
      <c r="I58" s="38">
        <f t="shared" si="4"/>
        <v>2086</v>
      </c>
      <c r="O58" s="68"/>
      <c r="P58" s="68"/>
      <c r="Q58" s="68"/>
      <c r="R58" s="68"/>
      <c r="S58" s="68"/>
      <c r="T58" s="68"/>
      <c r="U58" s="68"/>
      <c r="V58" s="68"/>
    </row>
    <row r="59" spans="1:22" ht="13.7" customHeight="1" thickBot="1" x14ac:dyDescent="0.25">
      <c r="A59" s="36" t="s">
        <v>33</v>
      </c>
      <c r="B59" s="39">
        <f>B58/$I58*100</f>
        <v>12.224352828379674</v>
      </c>
      <c r="C59" s="39">
        <f t="shared" ref="C59:I59" si="5">C58/$I58*100</f>
        <v>8.1495685522531147</v>
      </c>
      <c r="D59" s="39">
        <f t="shared" si="5"/>
        <v>15.915627996164908</v>
      </c>
      <c r="E59" s="39">
        <f t="shared" si="5"/>
        <v>25.743048897411313</v>
      </c>
      <c r="F59" s="39">
        <f t="shared" si="5"/>
        <v>15.58005752636625</v>
      </c>
      <c r="G59" s="39">
        <f t="shared" si="5"/>
        <v>22.387344199424735</v>
      </c>
      <c r="H59" s="39">
        <f t="shared" si="5"/>
        <v>0</v>
      </c>
      <c r="I59" s="39">
        <f t="shared" si="5"/>
        <v>100</v>
      </c>
      <c r="O59" s="68"/>
      <c r="P59" s="68"/>
      <c r="Q59" s="68"/>
      <c r="R59" s="68"/>
      <c r="S59" s="68"/>
      <c r="T59" s="68"/>
      <c r="U59" s="68"/>
      <c r="V59" s="68"/>
    </row>
    <row r="60" spans="1:22" ht="13.7" customHeight="1" thickBot="1" x14ac:dyDescent="0.25">
      <c r="A60" s="40" t="s">
        <v>136</v>
      </c>
      <c r="B60" s="41">
        <v>7615</v>
      </c>
      <c r="C60" s="41">
        <v>4494</v>
      </c>
      <c r="D60" s="41">
        <v>6676</v>
      </c>
      <c r="E60" s="41">
        <v>9198</v>
      </c>
      <c r="F60" s="41">
        <v>3944</v>
      </c>
      <c r="G60" s="41">
        <v>11515</v>
      </c>
      <c r="H60" s="42">
        <v>17</v>
      </c>
      <c r="I60" s="41">
        <v>43459</v>
      </c>
      <c r="O60" s="68"/>
      <c r="P60" s="68"/>
      <c r="Q60" s="68"/>
      <c r="R60" s="68"/>
      <c r="S60" s="68"/>
      <c r="T60" s="68"/>
      <c r="U60" s="68"/>
      <c r="V60" s="68"/>
    </row>
    <row r="61" spans="1:22" ht="13.7" customHeight="1" thickBot="1" x14ac:dyDescent="0.25">
      <c r="A61" s="43" t="s">
        <v>33</v>
      </c>
      <c r="B61" s="44">
        <f>B60/E$14*100</f>
        <v>17.522262362226463</v>
      </c>
      <c r="C61" s="44">
        <f>C60/E$14*100</f>
        <v>10.340780965967923</v>
      </c>
      <c r="D61" s="44">
        <f>D60/E$14*100</f>
        <v>15.361605191099656</v>
      </c>
      <c r="E61" s="44">
        <f>E60/E$14*100</f>
        <v>21.164775995766124</v>
      </c>
      <c r="F61" s="44">
        <f>F60/E$14*100</f>
        <v>9.0752203226029131</v>
      </c>
      <c r="G61" s="44">
        <f>G60/E$14*100</f>
        <v>26.49623783336018</v>
      </c>
      <c r="H61" s="44">
        <f>H60/E$14*100</f>
        <v>3.9117328976736691E-2</v>
      </c>
      <c r="I61" s="44">
        <f>I60/E$14*100</f>
        <v>100</v>
      </c>
      <c r="O61" s="68"/>
      <c r="P61" s="68"/>
      <c r="Q61" s="68"/>
      <c r="R61" s="68"/>
      <c r="S61" s="68"/>
      <c r="T61" s="68"/>
      <c r="U61" s="68"/>
      <c r="V61" s="68"/>
    </row>
    <row r="62" spans="1:22" ht="13.7" customHeight="1" x14ac:dyDescent="0.2">
      <c r="O62" s="68"/>
      <c r="P62" s="68"/>
      <c r="Q62" s="68"/>
      <c r="R62" s="68"/>
      <c r="S62" s="68"/>
      <c r="T62" s="68"/>
      <c r="U62" s="68"/>
      <c r="V62" s="68"/>
    </row>
    <row r="63" spans="1:22" x14ac:dyDescent="0.2">
      <c r="O63" s="68"/>
      <c r="P63" s="68"/>
      <c r="Q63" s="68"/>
      <c r="R63" s="68"/>
      <c r="S63" s="68"/>
      <c r="T63" s="68"/>
      <c r="U63" s="68"/>
      <c r="V63" s="68"/>
    </row>
    <row r="64" spans="1:22" x14ac:dyDescent="0.2">
      <c r="O64" s="68"/>
      <c r="P64" s="68"/>
      <c r="Q64" s="68"/>
      <c r="R64" s="68"/>
      <c r="S64" s="68"/>
      <c r="T64" s="68"/>
      <c r="U64" s="68"/>
      <c r="V64" s="68"/>
    </row>
    <row r="65" spans="1:22" ht="13.5" thickBot="1" x14ac:dyDescent="0.25">
      <c r="A65" s="24" t="s">
        <v>322</v>
      </c>
      <c r="O65" s="68"/>
      <c r="P65" s="68"/>
      <c r="Q65" s="68"/>
      <c r="R65" s="68"/>
      <c r="S65" s="68"/>
      <c r="T65" s="68"/>
      <c r="U65" s="68"/>
      <c r="V65" s="68"/>
    </row>
    <row r="66" spans="1:22" x14ac:dyDescent="0.2">
      <c r="A66" s="111" t="s">
        <v>22</v>
      </c>
      <c r="B66" s="113" t="s">
        <v>23</v>
      </c>
      <c r="C66" s="113" t="s">
        <v>24</v>
      </c>
      <c r="D66" s="113" t="s">
        <v>25</v>
      </c>
      <c r="E66" s="113" t="s">
        <v>12</v>
      </c>
      <c r="F66" s="99" t="s">
        <v>26</v>
      </c>
      <c r="G66" s="113" t="s">
        <v>260</v>
      </c>
      <c r="H66" s="113" t="s">
        <v>27</v>
      </c>
      <c r="I66" s="113" t="s">
        <v>28</v>
      </c>
      <c r="O66" s="68"/>
      <c r="P66" s="68"/>
      <c r="Q66" s="68"/>
      <c r="R66" s="68"/>
      <c r="S66" s="68"/>
      <c r="T66" s="68"/>
      <c r="U66" s="68"/>
      <c r="V66" s="68"/>
    </row>
    <row r="67" spans="1:22" ht="13.5" thickBot="1" x14ac:dyDescent="0.25">
      <c r="A67" s="112"/>
      <c r="B67" s="114"/>
      <c r="C67" s="114"/>
      <c r="D67" s="114"/>
      <c r="E67" s="114"/>
      <c r="F67" s="100" t="s">
        <v>29</v>
      </c>
      <c r="G67" s="114"/>
      <c r="H67" s="114"/>
      <c r="I67" s="114"/>
      <c r="O67" s="68"/>
      <c r="P67" s="68"/>
      <c r="Q67" s="68"/>
      <c r="R67" s="68"/>
      <c r="S67" s="68"/>
      <c r="T67" s="68"/>
      <c r="U67" s="68"/>
      <c r="V67" s="68"/>
    </row>
    <row r="68" spans="1:22" ht="13.5" thickBot="1" x14ac:dyDescent="0.25">
      <c r="A68" s="33" t="s">
        <v>137</v>
      </c>
      <c r="B68" s="34">
        <v>3</v>
      </c>
      <c r="C68" s="34">
        <v>15</v>
      </c>
      <c r="D68" s="34">
        <v>5</v>
      </c>
      <c r="E68" s="34">
        <v>12</v>
      </c>
      <c r="F68" s="34">
        <v>7</v>
      </c>
      <c r="G68" s="34">
        <v>22</v>
      </c>
      <c r="H68" s="34">
        <v>0</v>
      </c>
      <c r="I68" s="35">
        <v>64</v>
      </c>
      <c r="O68" s="68"/>
      <c r="P68" s="68"/>
      <c r="Q68" s="68"/>
      <c r="R68" s="68"/>
      <c r="S68" s="68"/>
      <c r="T68" s="68"/>
      <c r="U68" s="68"/>
      <c r="V68" s="68"/>
    </row>
    <row r="69" spans="1:22" ht="13.5" thickBot="1" x14ac:dyDescent="0.25">
      <c r="A69" s="33" t="s">
        <v>138</v>
      </c>
      <c r="B69" s="34">
        <v>18</v>
      </c>
      <c r="C69" s="34">
        <v>9</v>
      </c>
      <c r="D69" s="34">
        <v>19</v>
      </c>
      <c r="E69" s="34">
        <v>12</v>
      </c>
      <c r="F69" s="34">
        <v>15</v>
      </c>
      <c r="G69" s="34">
        <v>6</v>
      </c>
      <c r="H69" s="34">
        <v>0</v>
      </c>
      <c r="I69" s="35">
        <v>79</v>
      </c>
      <c r="O69" s="68"/>
      <c r="P69" s="68"/>
      <c r="Q69" s="68"/>
      <c r="R69" s="68"/>
      <c r="S69" s="68"/>
      <c r="T69" s="68"/>
      <c r="U69" s="68"/>
      <c r="V69" s="68"/>
    </row>
    <row r="70" spans="1:22" ht="13.5" thickBot="1" x14ac:dyDescent="0.25">
      <c r="A70" s="33" t="s">
        <v>139</v>
      </c>
      <c r="B70" s="34">
        <v>24</v>
      </c>
      <c r="C70" s="34">
        <v>8</v>
      </c>
      <c r="D70" s="34">
        <v>29</v>
      </c>
      <c r="E70" s="34">
        <v>25</v>
      </c>
      <c r="F70" s="34">
        <v>18</v>
      </c>
      <c r="G70" s="34">
        <v>24</v>
      </c>
      <c r="H70" s="34">
        <v>0</v>
      </c>
      <c r="I70" s="35">
        <v>128</v>
      </c>
      <c r="O70" s="68"/>
      <c r="P70" s="68"/>
      <c r="Q70" s="68"/>
      <c r="R70" s="68"/>
      <c r="S70" s="68"/>
      <c r="T70" s="68"/>
      <c r="U70" s="68"/>
      <c r="V70" s="68"/>
    </row>
    <row r="71" spans="1:22" ht="13.5" thickBot="1" x14ac:dyDescent="0.25">
      <c r="A71" s="33" t="s">
        <v>140</v>
      </c>
      <c r="B71" s="34">
        <v>7</v>
      </c>
      <c r="C71" s="34">
        <v>1</v>
      </c>
      <c r="D71" s="34">
        <v>5</v>
      </c>
      <c r="E71" s="34">
        <v>4</v>
      </c>
      <c r="F71" s="34">
        <v>10</v>
      </c>
      <c r="G71" s="34">
        <v>3</v>
      </c>
      <c r="H71" s="34">
        <v>0</v>
      </c>
      <c r="I71" s="35">
        <v>30</v>
      </c>
      <c r="O71" s="68"/>
      <c r="P71" s="68"/>
      <c r="Q71" s="68"/>
      <c r="R71" s="68"/>
      <c r="S71" s="68"/>
      <c r="T71" s="68"/>
      <c r="U71" s="68"/>
      <c r="V71" s="68"/>
    </row>
    <row r="72" spans="1:22" ht="13.5" thickBot="1" x14ac:dyDescent="0.25">
      <c r="A72" s="33" t="s">
        <v>141</v>
      </c>
      <c r="B72" s="34">
        <v>7</v>
      </c>
      <c r="C72" s="34">
        <v>7</v>
      </c>
      <c r="D72" s="34">
        <v>16</v>
      </c>
      <c r="E72" s="34">
        <v>3</v>
      </c>
      <c r="F72" s="34">
        <v>1</v>
      </c>
      <c r="G72" s="34">
        <v>5</v>
      </c>
      <c r="H72" s="34">
        <v>0</v>
      </c>
      <c r="I72" s="35">
        <v>39</v>
      </c>
      <c r="O72" s="68"/>
      <c r="P72" s="68"/>
      <c r="Q72" s="68"/>
      <c r="R72" s="68"/>
      <c r="S72" s="68"/>
      <c r="T72" s="68"/>
      <c r="U72" s="68"/>
      <c r="V72" s="68"/>
    </row>
    <row r="73" spans="1:22" ht="13.5" thickBot="1" x14ac:dyDescent="0.25">
      <c r="A73" s="33" t="s">
        <v>142</v>
      </c>
      <c r="B73" s="34">
        <v>8</v>
      </c>
      <c r="C73" s="34">
        <v>8</v>
      </c>
      <c r="D73" s="34">
        <v>5</v>
      </c>
      <c r="E73" s="34">
        <v>6</v>
      </c>
      <c r="F73" s="34">
        <v>7</v>
      </c>
      <c r="G73" s="34">
        <v>5</v>
      </c>
      <c r="H73" s="34">
        <v>0</v>
      </c>
      <c r="I73" s="35">
        <v>39</v>
      </c>
      <c r="O73" s="68"/>
      <c r="P73" s="68"/>
      <c r="Q73" s="68"/>
      <c r="R73" s="68"/>
      <c r="S73" s="68"/>
      <c r="T73" s="68"/>
      <c r="U73" s="68"/>
      <c r="V73" s="68"/>
    </row>
    <row r="74" spans="1:22" ht="13.5" thickBot="1" x14ac:dyDescent="0.25">
      <c r="A74" s="33" t="s">
        <v>143</v>
      </c>
      <c r="B74" s="34">
        <v>20</v>
      </c>
      <c r="C74" s="34">
        <v>8</v>
      </c>
      <c r="D74" s="34">
        <v>15</v>
      </c>
      <c r="E74" s="34">
        <v>9</v>
      </c>
      <c r="F74" s="34">
        <v>7</v>
      </c>
      <c r="G74" s="34">
        <v>10</v>
      </c>
      <c r="H74" s="34">
        <v>0</v>
      </c>
      <c r="I74" s="35">
        <v>69</v>
      </c>
      <c r="O74" s="68"/>
      <c r="P74" s="68"/>
      <c r="Q74" s="68"/>
      <c r="R74" s="68"/>
      <c r="S74" s="68"/>
      <c r="T74" s="68"/>
      <c r="U74" s="68"/>
      <c r="V74" s="68"/>
    </row>
    <row r="75" spans="1:22" ht="13.5" thickBot="1" x14ac:dyDescent="0.25">
      <c r="A75" s="33" t="s">
        <v>144</v>
      </c>
      <c r="B75" s="34">
        <v>6</v>
      </c>
      <c r="C75" s="34">
        <v>6</v>
      </c>
      <c r="D75" s="34">
        <v>9</v>
      </c>
      <c r="E75" s="34">
        <v>8</v>
      </c>
      <c r="F75" s="34">
        <v>14</v>
      </c>
      <c r="G75" s="34">
        <v>10</v>
      </c>
      <c r="H75" s="34">
        <v>0</v>
      </c>
      <c r="I75" s="35">
        <v>53</v>
      </c>
      <c r="O75" s="68"/>
      <c r="P75" s="68"/>
      <c r="Q75" s="68"/>
      <c r="R75" s="68"/>
      <c r="S75" s="68"/>
      <c r="T75" s="68"/>
      <c r="U75" s="68"/>
      <c r="V75" s="68"/>
    </row>
    <row r="76" spans="1:22" ht="13.5" thickBot="1" x14ac:dyDescent="0.25">
      <c r="A76" s="33" t="s">
        <v>145</v>
      </c>
      <c r="B76" s="34">
        <v>5</v>
      </c>
      <c r="C76" s="34">
        <v>16</v>
      </c>
      <c r="D76" s="34">
        <v>18</v>
      </c>
      <c r="E76" s="34">
        <v>19</v>
      </c>
      <c r="F76" s="34">
        <v>28</v>
      </c>
      <c r="G76" s="34">
        <v>19</v>
      </c>
      <c r="H76" s="34">
        <v>0</v>
      </c>
      <c r="I76" s="35">
        <v>105</v>
      </c>
      <c r="O76" s="68"/>
      <c r="P76" s="68"/>
      <c r="Q76" s="68"/>
      <c r="R76" s="68"/>
      <c r="S76" s="68"/>
      <c r="T76" s="68"/>
      <c r="U76" s="68"/>
      <c r="V76" s="68"/>
    </row>
    <row r="77" spans="1:22" ht="13.5" thickBot="1" x14ac:dyDescent="0.25">
      <c r="A77" s="33" t="s">
        <v>146</v>
      </c>
      <c r="B77" s="34">
        <v>7</v>
      </c>
      <c r="C77" s="34">
        <v>10</v>
      </c>
      <c r="D77" s="34">
        <v>11</v>
      </c>
      <c r="E77" s="34">
        <v>3</v>
      </c>
      <c r="F77" s="34">
        <v>6</v>
      </c>
      <c r="G77" s="34">
        <v>3</v>
      </c>
      <c r="H77" s="34">
        <v>0</v>
      </c>
      <c r="I77" s="35">
        <v>40</v>
      </c>
      <c r="O77" s="68"/>
      <c r="P77" s="68"/>
      <c r="Q77" s="68"/>
      <c r="R77" s="68"/>
      <c r="S77" s="68"/>
      <c r="T77" s="68"/>
      <c r="U77" s="68"/>
      <c r="V77" s="68"/>
    </row>
    <row r="78" spans="1:22" ht="13.5" thickBot="1" x14ac:dyDescent="0.25">
      <c r="A78" s="33" t="s">
        <v>147</v>
      </c>
      <c r="B78" s="34">
        <v>26</v>
      </c>
      <c r="C78" s="34">
        <v>1</v>
      </c>
      <c r="D78" s="34">
        <v>2</v>
      </c>
      <c r="E78" s="34">
        <v>2</v>
      </c>
      <c r="F78" s="34">
        <v>3</v>
      </c>
      <c r="G78" s="34">
        <v>4</v>
      </c>
      <c r="H78" s="34">
        <v>0</v>
      </c>
      <c r="I78" s="35">
        <v>38</v>
      </c>
      <c r="O78" s="68"/>
      <c r="P78" s="68"/>
      <c r="Q78" s="68"/>
      <c r="R78" s="68"/>
      <c r="S78" s="68"/>
      <c r="T78" s="68"/>
      <c r="U78" s="68"/>
      <c r="V78" s="68"/>
    </row>
    <row r="79" spans="1:22" ht="13.5" thickBot="1" x14ac:dyDescent="0.25">
      <c r="A79" s="33" t="s">
        <v>148</v>
      </c>
      <c r="B79" s="34">
        <v>27</v>
      </c>
      <c r="C79" s="34">
        <v>21</v>
      </c>
      <c r="D79" s="34">
        <v>19</v>
      </c>
      <c r="E79" s="34">
        <v>26</v>
      </c>
      <c r="F79" s="34">
        <v>18</v>
      </c>
      <c r="G79" s="34">
        <v>23</v>
      </c>
      <c r="H79" s="34">
        <v>0</v>
      </c>
      <c r="I79" s="35">
        <v>134</v>
      </c>
      <c r="O79" s="68"/>
      <c r="P79" s="68"/>
      <c r="Q79" s="68"/>
      <c r="R79" s="68"/>
      <c r="S79" s="68"/>
      <c r="T79" s="68"/>
      <c r="U79" s="68"/>
      <c r="V79" s="68"/>
    </row>
    <row r="80" spans="1:22" ht="13.5" thickBot="1" x14ac:dyDescent="0.25">
      <c r="A80" s="33" t="s">
        <v>149</v>
      </c>
      <c r="B80" s="34">
        <v>17</v>
      </c>
      <c r="C80" s="34">
        <v>20</v>
      </c>
      <c r="D80" s="34">
        <v>31</v>
      </c>
      <c r="E80" s="34">
        <v>34</v>
      </c>
      <c r="F80" s="34">
        <v>29</v>
      </c>
      <c r="G80" s="34">
        <v>21</v>
      </c>
      <c r="H80" s="34">
        <v>0</v>
      </c>
      <c r="I80" s="35">
        <v>152</v>
      </c>
      <c r="O80" s="68"/>
      <c r="P80" s="68"/>
      <c r="Q80" s="68"/>
      <c r="R80" s="68"/>
      <c r="S80" s="68"/>
      <c r="T80" s="68"/>
      <c r="U80" s="68"/>
      <c r="V80" s="68"/>
    </row>
    <row r="81" spans="1:22" ht="13.5" thickBot="1" x14ac:dyDescent="0.25">
      <c r="A81" s="33" t="s">
        <v>150</v>
      </c>
      <c r="B81" s="34">
        <v>30</v>
      </c>
      <c r="C81" s="34">
        <v>9</v>
      </c>
      <c r="D81" s="34">
        <v>36</v>
      </c>
      <c r="E81" s="34">
        <v>27</v>
      </c>
      <c r="F81" s="34">
        <v>17</v>
      </c>
      <c r="G81" s="34">
        <v>16</v>
      </c>
      <c r="H81" s="34">
        <v>0</v>
      </c>
      <c r="I81" s="35">
        <v>135</v>
      </c>
      <c r="O81" s="68"/>
      <c r="P81" s="68"/>
      <c r="Q81" s="68"/>
      <c r="R81" s="68"/>
      <c r="S81" s="68"/>
      <c r="T81" s="68"/>
      <c r="U81" s="68"/>
      <c r="V81" s="68"/>
    </row>
    <row r="82" spans="1:22" ht="13.5" thickBot="1" x14ac:dyDescent="0.25">
      <c r="A82" s="33" t="s">
        <v>151</v>
      </c>
      <c r="B82" s="34">
        <v>14</v>
      </c>
      <c r="C82" s="34">
        <v>12</v>
      </c>
      <c r="D82" s="34">
        <v>15</v>
      </c>
      <c r="E82" s="34">
        <v>9</v>
      </c>
      <c r="F82" s="34">
        <v>7</v>
      </c>
      <c r="G82" s="34">
        <v>9</v>
      </c>
      <c r="H82" s="34">
        <v>0</v>
      </c>
      <c r="I82" s="35">
        <v>66</v>
      </c>
      <c r="O82" s="68"/>
      <c r="P82" s="68"/>
      <c r="Q82" s="68"/>
      <c r="R82" s="68"/>
      <c r="S82" s="68"/>
      <c r="T82" s="68"/>
      <c r="U82" s="68"/>
      <c r="V82" s="68"/>
    </row>
    <row r="83" spans="1:22" ht="13.5" thickBot="1" x14ac:dyDescent="0.25">
      <c r="A83" s="33" t="s">
        <v>152</v>
      </c>
      <c r="B83" s="34">
        <v>1</v>
      </c>
      <c r="C83" s="34">
        <v>0</v>
      </c>
      <c r="D83" s="34">
        <v>2</v>
      </c>
      <c r="E83" s="34">
        <v>4</v>
      </c>
      <c r="F83" s="34">
        <v>1</v>
      </c>
      <c r="G83" s="34">
        <v>1</v>
      </c>
      <c r="H83" s="34">
        <v>0</v>
      </c>
      <c r="I83" s="35">
        <v>9</v>
      </c>
      <c r="O83" s="68"/>
      <c r="P83" s="68"/>
      <c r="Q83" s="68"/>
      <c r="R83" s="68"/>
      <c r="S83" s="68"/>
      <c r="T83" s="68"/>
      <c r="U83" s="68"/>
      <c r="V83" s="68"/>
    </row>
    <row r="84" spans="1:22" ht="13.5" thickBot="1" x14ac:dyDescent="0.25">
      <c r="A84" s="33" t="s">
        <v>153</v>
      </c>
      <c r="B84" s="34">
        <v>6</v>
      </c>
      <c r="C84" s="34">
        <v>3</v>
      </c>
      <c r="D84" s="34">
        <v>11</v>
      </c>
      <c r="E84" s="34">
        <v>6</v>
      </c>
      <c r="F84" s="34">
        <v>10</v>
      </c>
      <c r="G84" s="34">
        <v>9</v>
      </c>
      <c r="H84" s="34">
        <v>0</v>
      </c>
      <c r="I84" s="35">
        <v>45</v>
      </c>
      <c r="O84" s="68"/>
      <c r="P84" s="68"/>
      <c r="Q84" s="68"/>
      <c r="R84" s="68"/>
      <c r="S84" s="68"/>
      <c r="T84" s="68"/>
      <c r="U84" s="68"/>
      <c r="V84" s="68"/>
    </row>
    <row r="85" spans="1:22" ht="13.5" thickBot="1" x14ac:dyDescent="0.25">
      <c r="A85" s="33" t="s">
        <v>154</v>
      </c>
      <c r="B85" s="34">
        <v>6</v>
      </c>
      <c r="C85" s="34">
        <v>5</v>
      </c>
      <c r="D85" s="34">
        <v>4</v>
      </c>
      <c r="E85" s="34">
        <v>5</v>
      </c>
      <c r="F85" s="34">
        <v>3</v>
      </c>
      <c r="G85" s="34">
        <v>3</v>
      </c>
      <c r="H85" s="34">
        <v>0</v>
      </c>
      <c r="I85" s="35">
        <v>26</v>
      </c>
      <c r="O85" s="68"/>
      <c r="P85" s="68"/>
      <c r="Q85" s="68"/>
      <c r="R85" s="68"/>
      <c r="S85" s="68"/>
      <c r="T85" s="68"/>
      <c r="U85" s="68"/>
      <c r="V85" s="68"/>
    </row>
    <row r="86" spans="1:22" ht="13.5" thickBot="1" x14ac:dyDescent="0.25">
      <c r="A86" s="33" t="s">
        <v>155</v>
      </c>
      <c r="B86" s="34">
        <v>7</v>
      </c>
      <c r="C86" s="34">
        <v>5</v>
      </c>
      <c r="D86" s="34">
        <v>2</v>
      </c>
      <c r="E86" s="34">
        <v>6</v>
      </c>
      <c r="F86" s="34">
        <v>4</v>
      </c>
      <c r="G86" s="34">
        <v>3</v>
      </c>
      <c r="H86" s="34">
        <v>0</v>
      </c>
      <c r="I86" s="35">
        <v>27</v>
      </c>
      <c r="O86" s="68"/>
      <c r="P86" s="68"/>
      <c r="Q86" s="68"/>
      <c r="R86" s="68"/>
      <c r="S86" s="68"/>
      <c r="T86" s="68"/>
      <c r="U86" s="68"/>
      <c r="V86" s="68"/>
    </row>
    <row r="87" spans="1:22" ht="13.5" thickBot="1" x14ac:dyDescent="0.25">
      <c r="A87" s="33" t="s">
        <v>317</v>
      </c>
      <c r="B87" s="34">
        <v>29</v>
      </c>
      <c r="C87" s="34">
        <v>9</v>
      </c>
      <c r="D87" s="34">
        <v>24</v>
      </c>
      <c r="E87" s="34">
        <v>40</v>
      </c>
      <c r="F87" s="34">
        <v>45</v>
      </c>
      <c r="G87" s="34">
        <v>27</v>
      </c>
      <c r="H87" s="34">
        <v>4</v>
      </c>
      <c r="I87" s="35">
        <v>178</v>
      </c>
      <c r="O87" s="68"/>
      <c r="P87" s="68"/>
      <c r="Q87" s="68"/>
      <c r="R87" s="68"/>
      <c r="S87" s="68"/>
      <c r="T87" s="68"/>
      <c r="U87" s="68"/>
      <c r="V87" s="68"/>
    </row>
    <row r="88" spans="1:22" ht="13.5" thickBot="1" x14ac:dyDescent="0.25">
      <c r="A88" s="33" t="s">
        <v>156</v>
      </c>
      <c r="B88" s="34">
        <v>14</v>
      </c>
      <c r="C88" s="34">
        <v>9</v>
      </c>
      <c r="D88" s="34">
        <v>6</v>
      </c>
      <c r="E88" s="34">
        <v>4</v>
      </c>
      <c r="F88" s="34">
        <v>16</v>
      </c>
      <c r="G88" s="34">
        <v>10</v>
      </c>
      <c r="H88" s="34">
        <v>0</v>
      </c>
      <c r="I88" s="35">
        <v>59</v>
      </c>
      <c r="O88" s="68"/>
      <c r="P88" s="68"/>
      <c r="Q88" s="68"/>
      <c r="R88" s="68"/>
      <c r="S88" s="68"/>
      <c r="T88" s="68"/>
      <c r="U88" s="68"/>
      <c r="V88" s="68"/>
    </row>
    <row r="89" spans="1:22" ht="13.5" thickBot="1" x14ac:dyDescent="0.25">
      <c r="A89" s="33" t="s">
        <v>157</v>
      </c>
      <c r="B89" s="34">
        <v>19</v>
      </c>
      <c r="C89" s="34">
        <v>2</v>
      </c>
      <c r="D89" s="34">
        <v>8</v>
      </c>
      <c r="E89" s="34">
        <v>8</v>
      </c>
      <c r="F89" s="34">
        <v>9</v>
      </c>
      <c r="G89" s="34">
        <v>5</v>
      </c>
      <c r="H89" s="34">
        <v>0</v>
      </c>
      <c r="I89" s="35">
        <v>51</v>
      </c>
      <c r="O89" s="68"/>
      <c r="P89" s="68"/>
      <c r="Q89" s="68"/>
      <c r="R89" s="68"/>
      <c r="S89" s="68"/>
      <c r="T89" s="68"/>
      <c r="U89" s="68"/>
      <c r="V89" s="68"/>
    </row>
    <row r="90" spans="1:22" ht="13.5" thickBot="1" x14ac:dyDescent="0.25">
      <c r="A90" s="33" t="s">
        <v>158</v>
      </c>
      <c r="B90" s="34">
        <v>7</v>
      </c>
      <c r="C90" s="34">
        <v>19</v>
      </c>
      <c r="D90" s="34">
        <v>17</v>
      </c>
      <c r="E90" s="34">
        <v>16</v>
      </c>
      <c r="F90" s="34">
        <v>18</v>
      </c>
      <c r="G90" s="34">
        <v>9</v>
      </c>
      <c r="H90" s="34">
        <v>0</v>
      </c>
      <c r="I90" s="35">
        <v>86</v>
      </c>
      <c r="O90" s="68"/>
      <c r="P90" s="68"/>
      <c r="Q90" s="68"/>
      <c r="R90" s="68"/>
      <c r="S90" s="68"/>
      <c r="T90" s="68"/>
      <c r="U90" s="68"/>
      <c r="V90" s="68"/>
    </row>
    <row r="91" spans="1:22" ht="13.5" thickBot="1" x14ac:dyDescent="0.25">
      <c r="A91" s="33" t="s">
        <v>159</v>
      </c>
      <c r="B91" s="34">
        <v>53</v>
      </c>
      <c r="C91" s="34">
        <v>75</v>
      </c>
      <c r="D91" s="34">
        <v>104</v>
      </c>
      <c r="E91" s="34">
        <v>174</v>
      </c>
      <c r="F91" s="34">
        <v>89</v>
      </c>
      <c r="G91" s="34">
        <v>250</v>
      </c>
      <c r="H91" s="34">
        <v>0</v>
      </c>
      <c r="I91" s="35">
        <v>745</v>
      </c>
      <c r="O91" s="68"/>
      <c r="P91" s="68"/>
      <c r="Q91" s="68"/>
      <c r="R91" s="68"/>
      <c r="S91" s="68"/>
      <c r="T91" s="68"/>
      <c r="U91" s="68"/>
      <c r="V91" s="68"/>
    </row>
    <row r="92" spans="1:22" ht="13.5" thickBot="1" x14ac:dyDescent="0.25">
      <c r="A92" s="33" t="s">
        <v>160</v>
      </c>
      <c r="B92" s="34">
        <v>0</v>
      </c>
      <c r="C92" s="34">
        <v>0</v>
      </c>
      <c r="D92" s="34">
        <v>0</v>
      </c>
      <c r="E92" s="34">
        <v>0</v>
      </c>
      <c r="F92" s="34">
        <v>0</v>
      </c>
      <c r="G92" s="34">
        <v>1</v>
      </c>
      <c r="H92" s="34">
        <v>0</v>
      </c>
      <c r="I92" s="35">
        <v>1</v>
      </c>
      <c r="O92" s="68"/>
      <c r="P92" s="68"/>
      <c r="Q92" s="68"/>
      <c r="R92" s="68"/>
      <c r="S92" s="68"/>
      <c r="T92" s="68"/>
      <c r="U92" s="68"/>
      <c r="V92" s="68"/>
    </row>
    <row r="93" spans="1:22" ht="13.5" thickBot="1" x14ac:dyDescent="0.25">
      <c r="A93" s="33" t="s">
        <v>318</v>
      </c>
      <c r="B93" s="34">
        <v>6</v>
      </c>
      <c r="C93" s="34">
        <v>8</v>
      </c>
      <c r="D93" s="34">
        <v>10</v>
      </c>
      <c r="E93" s="34">
        <v>4</v>
      </c>
      <c r="F93" s="34">
        <v>6</v>
      </c>
      <c r="G93" s="34">
        <v>5</v>
      </c>
      <c r="H93" s="34">
        <v>0</v>
      </c>
      <c r="I93" s="35">
        <v>39</v>
      </c>
      <c r="O93" s="68"/>
      <c r="P93" s="68"/>
      <c r="Q93" s="68"/>
      <c r="R93" s="68"/>
      <c r="S93" s="68"/>
      <c r="T93" s="68"/>
      <c r="U93" s="68"/>
      <c r="V93" s="68"/>
    </row>
    <row r="94" spans="1:22" ht="13.5" thickBot="1" x14ac:dyDescent="0.25">
      <c r="A94" s="33" t="s">
        <v>161</v>
      </c>
      <c r="B94" s="34">
        <v>6</v>
      </c>
      <c r="C94" s="34">
        <v>5</v>
      </c>
      <c r="D94" s="34">
        <v>4</v>
      </c>
      <c r="E94" s="34">
        <v>6</v>
      </c>
      <c r="F94" s="34">
        <v>6</v>
      </c>
      <c r="G94" s="34">
        <v>3</v>
      </c>
      <c r="H94" s="34">
        <v>0</v>
      </c>
      <c r="I94" s="35">
        <v>30</v>
      </c>
      <c r="O94" s="68"/>
      <c r="P94" s="68"/>
      <c r="Q94" s="68"/>
      <c r="R94" s="68"/>
      <c r="S94" s="68"/>
      <c r="T94" s="68"/>
      <c r="U94" s="68"/>
      <c r="V94" s="68"/>
    </row>
    <row r="95" spans="1:22" ht="13.5" thickBot="1" x14ac:dyDescent="0.25">
      <c r="A95" s="33" t="s">
        <v>162</v>
      </c>
      <c r="B95" s="34">
        <v>17</v>
      </c>
      <c r="C95" s="34">
        <v>24</v>
      </c>
      <c r="D95" s="34">
        <v>30</v>
      </c>
      <c r="E95" s="34">
        <v>37</v>
      </c>
      <c r="F95" s="34">
        <v>19</v>
      </c>
      <c r="G95" s="34">
        <v>33</v>
      </c>
      <c r="H95" s="34">
        <v>0</v>
      </c>
      <c r="I95" s="35">
        <v>160</v>
      </c>
      <c r="O95" s="68"/>
      <c r="P95" s="68"/>
      <c r="Q95" s="68"/>
      <c r="R95" s="68"/>
      <c r="S95" s="68"/>
      <c r="T95" s="68"/>
      <c r="U95" s="68"/>
      <c r="V95" s="68"/>
    </row>
    <row r="96" spans="1:22" ht="13.5" thickBot="1" x14ac:dyDescent="0.25">
      <c r="A96" s="33" t="s">
        <v>163</v>
      </c>
      <c r="B96" s="34">
        <v>9</v>
      </c>
      <c r="C96" s="34">
        <v>4</v>
      </c>
      <c r="D96" s="34">
        <v>4</v>
      </c>
      <c r="E96" s="35">
        <v>3</v>
      </c>
      <c r="F96" s="34">
        <v>7</v>
      </c>
      <c r="G96" s="35">
        <v>4</v>
      </c>
      <c r="H96" s="34">
        <v>0</v>
      </c>
      <c r="I96" s="35">
        <v>31</v>
      </c>
      <c r="O96" s="68"/>
      <c r="P96" s="68"/>
      <c r="Q96" s="68"/>
      <c r="R96" s="68"/>
      <c r="S96" s="68"/>
      <c r="T96" s="68"/>
      <c r="U96" s="68"/>
      <c r="V96" s="68"/>
    </row>
    <row r="97" spans="1:22" ht="13.5" thickBot="1" x14ac:dyDescent="0.25">
      <c r="A97" s="36" t="s">
        <v>323</v>
      </c>
      <c r="B97" s="38">
        <f>SUM(B68:B96)</f>
        <v>399</v>
      </c>
      <c r="C97" s="38">
        <f t="shared" ref="C97:I97" si="6">SUM(C68:C96)</f>
        <v>319</v>
      </c>
      <c r="D97" s="38">
        <f t="shared" si="6"/>
        <v>461</v>
      </c>
      <c r="E97" s="38">
        <f t="shared" si="6"/>
        <v>512</v>
      </c>
      <c r="F97" s="38">
        <f t="shared" si="6"/>
        <v>420</v>
      </c>
      <c r="G97" s="38">
        <f t="shared" si="6"/>
        <v>543</v>
      </c>
      <c r="H97" s="38">
        <f t="shared" si="6"/>
        <v>4</v>
      </c>
      <c r="I97" s="38">
        <f t="shared" si="6"/>
        <v>2658</v>
      </c>
      <c r="O97" s="68"/>
      <c r="P97" s="68"/>
      <c r="Q97" s="68"/>
      <c r="R97" s="68"/>
      <c r="S97" s="68"/>
      <c r="T97" s="68"/>
      <c r="U97" s="68"/>
      <c r="V97" s="68"/>
    </row>
    <row r="98" spans="1:22" ht="13.5" thickBot="1" x14ac:dyDescent="0.25">
      <c r="A98" s="36" t="s">
        <v>33</v>
      </c>
      <c r="B98" s="39">
        <f>B97/$I97*100</f>
        <v>15.011286681715575</v>
      </c>
      <c r="C98" s="39">
        <f t="shared" ref="C98:I98" si="7">C97/$I97*100</f>
        <v>12.001504890895411</v>
      </c>
      <c r="D98" s="39">
        <f t="shared" si="7"/>
        <v>17.343867569601205</v>
      </c>
      <c r="E98" s="39">
        <f t="shared" si="7"/>
        <v>19.262603461249057</v>
      </c>
      <c r="F98" s="39">
        <f t="shared" si="7"/>
        <v>15.80135440180587</v>
      </c>
      <c r="G98" s="39">
        <f t="shared" si="7"/>
        <v>20.428893905191874</v>
      </c>
      <c r="H98" s="39">
        <f t="shared" si="7"/>
        <v>0.15048908954100826</v>
      </c>
      <c r="I98" s="39">
        <f t="shared" si="7"/>
        <v>100</v>
      </c>
      <c r="O98" s="68"/>
      <c r="P98" s="68"/>
      <c r="Q98" s="68"/>
      <c r="R98" s="68"/>
      <c r="S98" s="68"/>
      <c r="T98" s="68"/>
      <c r="U98" s="68"/>
      <c r="V98" s="68"/>
    </row>
    <row r="99" spans="1:22" ht="13.5" thickBot="1" x14ac:dyDescent="0.25">
      <c r="A99" s="40" t="s">
        <v>136</v>
      </c>
      <c r="B99" s="41">
        <v>7615</v>
      </c>
      <c r="C99" s="41">
        <v>4494</v>
      </c>
      <c r="D99" s="41">
        <v>6676</v>
      </c>
      <c r="E99" s="41">
        <v>9198</v>
      </c>
      <c r="F99" s="41">
        <v>3944</v>
      </c>
      <c r="G99" s="41">
        <v>11515</v>
      </c>
      <c r="H99" s="42">
        <v>17</v>
      </c>
      <c r="I99" s="41">
        <v>43459</v>
      </c>
      <c r="O99" s="68"/>
      <c r="P99" s="68"/>
      <c r="Q99" s="68"/>
      <c r="R99" s="68"/>
      <c r="S99" s="68"/>
      <c r="T99" s="68"/>
      <c r="U99" s="68"/>
      <c r="V99" s="68"/>
    </row>
    <row r="100" spans="1:22" ht="13.5" thickBot="1" x14ac:dyDescent="0.25">
      <c r="A100" s="43" t="s">
        <v>33</v>
      </c>
      <c r="B100" s="44">
        <f>B99/E$14*100</f>
        <v>17.522262362226463</v>
      </c>
      <c r="C100" s="44">
        <f>C99/E$14*100</f>
        <v>10.340780965967923</v>
      </c>
      <c r="D100" s="44">
        <f>D99/E$14*100</f>
        <v>15.361605191099656</v>
      </c>
      <c r="E100" s="44">
        <f>E99/E$14*100</f>
        <v>21.164775995766124</v>
      </c>
      <c r="F100" s="44">
        <f>F99/E$14*100</f>
        <v>9.0752203226029131</v>
      </c>
      <c r="G100" s="44">
        <f>G99/E$14*100</f>
        <v>26.49623783336018</v>
      </c>
      <c r="H100" s="44">
        <f>H99/E$14*100</f>
        <v>3.9117328976736691E-2</v>
      </c>
      <c r="I100" s="44">
        <f>I99/E$14*100</f>
        <v>100</v>
      </c>
      <c r="O100" s="68"/>
      <c r="P100" s="68"/>
      <c r="Q100" s="68"/>
      <c r="R100" s="68"/>
      <c r="S100" s="68"/>
      <c r="T100" s="68"/>
      <c r="U100" s="68"/>
      <c r="V100" s="68"/>
    </row>
    <row r="101" spans="1:22" x14ac:dyDescent="0.2">
      <c r="O101" s="68"/>
      <c r="P101" s="68"/>
      <c r="Q101" s="68"/>
      <c r="R101" s="68"/>
      <c r="S101" s="68"/>
      <c r="T101" s="68"/>
      <c r="U101" s="68"/>
      <c r="V101" s="68"/>
    </row>
    <row r="102" spans="1:22" x14ac:dyDescent="0.2">
      <c r="O102" s="68"/>
      <c r="P102" s="68"/>
      <c r="Q102" s="68"/>
      <c r="R102" s="68"/>
      <c r="S102" s="68"/>
      <c r="T102" s="68"/>
      <c r="U102" s="68"/>
      <c r="V102" s="68"/>
    </row>
    <row r="103" spans="1:22" x14ac:dyDescent="0.2">
      <c r="O103" s="68"/>
      <c r="P103" s="68"/>
      <c r="Q103" s="68"/>
      <c r="R103" s="68"/>
      <c r="S103" s="68"/>
      <c r="T103" s="68"/>
      <c r="U103" s="68"/>
      <c r="V103" s="68"/>
    </row>
    <row r="104" spans="1:22" ht="13.5" thickBot="1" x14ac:dyDescent="0.25">
      <c r="A104" s="24" t="s">
        <v>324</v>
      </c>
      <c r="O104" s="68"/>
      <c r="P104" s="68"/>
      <c r="Q104" s="68"/>
      <c r="R104" s="68"/>
      <c r="S104" s="68"/>
      <c r="T104" s="68"/>
      <c r="U104" s="68"/>
      <c r="V104" s="68"/>
    </row>
    <row r="105" spans="1:22" x14ac:dyDescent="0.2">
      <c r="A105" s="111" t="s">
        <v>22</v>
      </c>
      <c r="B105" s="113" t="s">
        <v>23</v>
      </c>
      <c r="C105" s="113" t="s">
        <v>24</v>
      </c>
      <c r="D105" s="113" t="s">
        <v>25</v>
      </c>
      <c r="E105" s="113" t="s">
        <v>12</v>
      </c>
      <c r="F105" s="99" t="s">
        <v>26</v>
      </c>
      <c r="G105" s="113" t="s">
        <v>260</v>
      </c>
      <c r="H105" s="113" t="s">
        <v>27</v>
      </c>
      <c r="I105" s="113" t="s">
        <v>28</v>
      </c>
      <c r="O105" s="68"/>
      <c r="P105" s="68"/>
      <c r="Q105" s="68"/>
      <c r="R105" s="68"/>
      <c r="S105" s="68"/>
      <c r="T105" s="68"/>
      <c r="U105" s="68"/>
      <c r="V105" s="68"/>
    </row>
    <row r="106" spans="1:22" ht="13.5" thickBot="1" x14ac:dyDescent="0.25">
      <c r="A106" s="112"/>
      <c r="B106" s="114"/>
      <c r="C106" s="114"/>
      <c r="D106" s="114"/>
      <c r="E106" s="114"/>
      <c r="F106" s="100" t="s">
        <v>29</v>
      </c>
      <c r="G106" s="114"/>
      <c r="H106" s="114"/>
      <c r="I106" s="114"/>
      <c r="O106" s="68"/>
      <c r="P106" s="68"/>
      <c r="Q106" s="68"/>
      <c r="R106" s="68"/>
      <c r="S106" s="68"/>
      <c r="T106" s="68"/>
      <c r="U106" s="68"/>
      <c r="V106" s="68"/>
    </row>
    <row r="107" spans="1:22" ht="13.5" thickBot="1" x14ac:dyDescent="0.25">
      <c r="A107" s="33" t="s">
        <v>164</v>
      </c>
      <c r="B107" s="34">
        <v>81</v>
      </c>
      <c r="C107" s="34">
        <v>100</v>
      </c>
      <c r="D107" s="34">
        <v>112</v>
      </c>
      <c r="E107" s="34">
        <v>84</v>
      </c>
      <c r="F107" s="34">
        <v>40</v>
      </c>
      <c r="G107" s="34">
        <v>135</v>
      </c>
      <c r="H107" s="34">
        <v>0</v>
      </c>
      <c r="I107" s="35">
        <v>552</v>
      </c>
      <c r="O107" s="68"/>
      <c r="P107" s="68"/>
      <c r="Q107" s="68"/>
      <c r="R107" s="68"/>
      <c r="S107" s="68"/>
      <c r="T107" s="68"/>
      <c r="U107" s="68"/>
      <c r="V107" s="68"/>
    </row>
    <row r="108" spans="1:22" ht="13.5" thickBot="1" x14ac:dyDescent="0.25">
      <c r="A108" s="93" t="s">
        <v>165</v>
      </c>
      <c r="B108" s="34">
        <v>89</v>
      </c>
      <c r="C108" s="34">
        <v>18</v>
      </c>
      <c r="D108" s="34">
        <v>37</v>
      </c>
      <c r="E108" s="34">
        <v>19</v>
      </c>
      <c r="F108" s="34">
        <v>8</v>
      </c>
      <c r="G108" s="34">
        <v>50</v>
      </c>
      <c r="H108" s="34">
        <v>0</v>
      </c>
      <c r="I108" s="35">
        <v>221</v>
      </c>
      <c r="O108" s="68"/>
      <c r="P108" s="68"/>
      <c r="Q108" s="68"/>
      <c r="R108" s="68"/>
      <c r="S108" s="68"/>
      <c r="T108" s="68"/>
      <c r="U108" s="68"/>
      <c r="V108" s="68"/>
    </row>
    <row r="109" spans="1:22" ht="13.5" thickBot="1" x14ac:dyDescent="0.25">
      <c r="A109" s="33" t="s">
        <v>166</v>
      </c>
      <c r="B109" s="34">
        <v>131</v>
      </c>
      <c r="C109" s="34">
        <v>24</v>
      </c>
      <c r="D109" s="34">
        <v>39</v>
      </c>
      <c r="E109" s="34">
        <v>35</v>
      </c>
      <c r="F109" s="34">
        <v>10</v>
      </c>
      <c r="G109" s="34">
        <v>21</v>
      </c>
      <c r="H109" s="34">
        <v>0</v>
      </c>
      <c r="I109" s="35">
        <v>260</v>
      </c>
      <c r="O109" s="68"/>
      <c r="P109" s="68"/>
      <c r="Q109" s="68"/>
      <c r="R109" s="68"/>
      <c r="S109" s="68"/>
      <c r="T109" s="68"/>
      <c r="U109" s="68"/>
      <c r="V109" s="68"/>
    </row>
    <row r="110" spans="1:22" ht="13.5" thickBot="1" x14ac:dyDescent="0.25">
      <c r="A110" s="33" t="s">
        <v>167</v>
      </c>
      <c r="B110" s="34">
        <v>89</v>
      </c>
      <c r="C110" s="34">
        <v>28</v>
      </c>
      <c r="D110" s="34">
        <v>54</v>
      </c>
      <c r="E110" s="34">
        <v>33</v>
      </c>
      <c r="F110" s="34">
        <v>9</v>
      </c>
      <c r="G110" s="34">
        <v>37</v>
      </c>
      <c r="H110" s="34">
        <v>0</v>
      </c>
      <c r="I110" s="35">
        <v>250</v>
      </c>
      <c r="O110" s="68"/>
      <c r="P110" s="68"/>
      <c r="Q110" s="68"/>
      <c r="R110" s="68"/>
      <c r="S110" s="68"/>
      <c r="T110" s="68"/>
      <c r="U110" s="68"/>
      <c r="V110" s="68"/>
    </row>
    <row r="111" spans="1:22" ht="13.5" thickBot="1" x14ac:dyDescent="0.25">
      <c r="A111" s="33" t="s">
        <v>168</v>
      </c>
      <c r="B111" s="34">
        <v>112</v>
      </c>
      <c r="C111" s="34">
        <v>67</v>
      </c>
      <c r="D111" s="34">
        <v>77</v>
      </c>
      <c r="E111" s="34">
        <v>102</v>
      </c>
      <c r="F111" s="34">
        <v>36</v>
      </c>
      <c r="G111" s="34">
        <v>108</v>
      </c>
      <c r="H111" s="34">
        <v>1</v>
      </c>
      <c r="I111" s="35">
        <v>503</v>
      </c>
      <c r="O111" s="68"/>
      <c r="P111" s="68"/>
      <c r="Q111" s="68"/>
      <c r="R111" s="68"/>
      <c r="S111" s="68"/>
      <c r="T111" s="68"/>
      <c r="U111" s="68"/>
      <c r="V111" s="68"/>
    </row>
    <row r="112" spans="1:22" ht="13.5" thickBot="1" x14ac:dyDescent="0.25">
      <c r="A112" s="33" t="s">
        <v>169</v>
      </c>
      <c r="B112" s="34">
        <v>43</v>
      </c>
      <c r="C112" s="34">
        <v>3</v>
      </c>
      <c r="D112" s="34">
        <v>16</v>
      </c>
      <c r="E112" s="34">
        <v>16</v>
      </c>
      <c r="F112" s="34">
        <v>9</v>
      </c>
      <c r="G112" s="34">
        <v>12</v>
      </c>
      <c r="H112" s="34">
        <v>0</v>
      </c>
      <c r="I112" s="35">
        <v>99</v>
      </c>
      <c r="O112" s="68"/>
      <c r="P112" s="68"/>
      <c r="Q112" s="68"/>
      <c r="R112" s="68"/>
      <c r="S112" s="68"/>
      <c r="T112" s="68"/>
      <c r="U112" s="68"/>
      <c r="V112" s="68"/>
    </row>
    <row r="113" spans="1:22" ht="13.5" thickBot="1" x14ac:dyDescent="0.25">
      <c r="A113" s="33" t="s">
        <v>170</v>
      </c>
      <c r="B113" s="34">
        <v>24</v>
      </c>
      <c r="C113" s="34">
        <v>12</v>
      </c>
      <c r="D113" s="34">
        <v>36</v>
      </c>
      <c r="E113" s="34">
        <v>22</v>
      </c>
      <c r="F113" s="34">
        <v>8</v>
      </c>
      <c r="G113" s="34">
        <v>16</v>
      </c>
      <c r="H113" s="34">
        <v>0</v>
      </c>
      <c r="I113" s="35">
        <v>118</v>
      </c>
      <c r="O113" s="68"/>
      <c r="P113" s="68"/>
      <c r="Q113" s="68"/>
      <c r="R113" s="68"/>
      <c r="S113" s="68"/>
      <c r="T113" s="68"/>
      <c r="U113" s="68"/>
      <c r="V113" s="68"/>
    </row>
    <row r="114" spans="1:22" ht="13.5" thickBot="1" x14ac:dyDescent="0.25">
      <c r="A114" s="33" t="s">
        <v>171</v>
      </c>
      <c r="B114" s="34">
        <v>96</v>
      </c>
      <c r="C114" s="34">
        <v>79</v>
      </c>
      <c r="D114" s="34">
        <v>70</v>
      </c>
      <c r="E114" s="34">
        <v>89</v>
      </c>
      <c r="F114" s="34">
        <v>31</v>
      </c>
      <c r="G114" s="34">
        <v>82</v>
      </c>
      <c r="H114" s="34">
        <v>0</v>
      </c>
      <c r="I114" s="35">
        <v>447</v>
      </c>
      <c r="O114" s="68"/>
      <c r="P114" s="68"/>
      <c r="Q114" s="68"/>
      <c r="R114" s="68"/>
      <c r="S114" s="68"/>
      <c r="T114" s="68"/>
      <c r="U114" s="68"/>
      <c r="V114" s="68"/>
    </row>
    <row r="115" spans="1:22" ht="13.5" thickBot="1" x14ac:dyDescent="0.25">
      <c r="A115" s="33" t="s">
        <v>172</v>
      </c>
      <c r="B115" s="34">
        <v>61</v>
      </c>
      <c r="C115" s="34">
        <v>14</v>
      </c>
      <c r="D115" s="34">
        <v>24</v>
      </c>
      <c r="E115" s="34">
        <v>26</v>
      </c>
      <c r="F115" s="34">
        <v>8</v>
      </c>
      <c r="G115" s="34">
        <v>26</v>
      </c>
      <c r="H115" s="34">
        <v>0</v>
      </c>
      <c r="I115" s="35">
        <v>159</v>
      </c>
      <c r="O115" s="68"/>
      <c r="P115" s="68"/>
      <c r="Q115" s="68"/>
      <c r="R115" s="68"/>
      <c r="S115" s="68"/>
      <c r="T115" s="68"/>
      <c r="U115" s="68"/>
      <c r="V115" s="68"/>
    </row>
    <row r="116" spans="1:22" ht="13.5" thickBot="1" x14ac:dyDescent="0.25">
      <c r="A116" s="33" t="s">
        <v>129</v>
      </c>
      <c r="B116" s="34">
        <v>15</v>
      </c>
      <c r="C116" s="34">
        <v>38</v>
      </c>
      <c r="D116" s="34">
        <v>28</v>
      </c>
      <c r="E116" s="34">
        <v>34</v>
      </c>
      <c r="F116" s="34">
        <v>14</v>
      </c>
      <c r="G116" s="34">
        <v>44</v>
      </c>
      <c r="H116" s="34">
        <v>0</v>
      </c>
      <c r="I116" s="35">
        <v>173</v>
      </c>
      <c r="O116" s="68"/>
      <c r="P116" s="68"/>
      <c r="Q116" s="68"/>
      <c r="R116" s="68"/>
      <c r="S116" s="68"/>
      <c r="T116" s="68"/>
      <c r="U116" s="68"/>
      <c r="V116" s="68"/>
    </row>
    <row r="117" spans="1:22" ht="13.5" thickBot="1" x14ac:dyDescent="0.25">
      <c r="A117" s="33" t="s">
        <v>173</v>
      </c>
      <c r="B117" s="34">
        <v>56</v>
      </c>
      <c r="C117" s="34">
        <v>18</v>
      </c>
      <c r="D117" s="34">
        <v>40</v>
      </c>
      <c r="E117" s="34">
        <v>26</v>
      </c>
      <c r="F117" s="34">
        <v>13</v>
      </c>
      <c r="G117" s="34">
        <v>20</v>
      </c>
      <c r="H117" s="34">
        <v>0</v>
      </c>
      <c r="I117" s="35">
        <v>173</v>
      </c>
      <c r="O117" s="68"/>
      <c r="P117" s="68"/>
      <c r="Q117" s="68"/>
      <c r="R117" s="68"/>
      <c r="S117" s="68"/>
      <c r="T117" s="68"/>
      <c r="U117" s="68"/>
      <c r="V117" s="68"/>
    </row>
    <row r="118" spans="1:22" ht="13.5" thickBot="1" x14ac:dyDescent="0.25">
      <c r="A118" s="33" t="s">
        <v>174</v>
      </c>
      <c r="B118" s="34">
        <v>77</v>
      </c>
      <c r="C118" s="34">
        <v>18</v>
      </c>
      <c r="D118" s="34">
        <v>44</v>
      </c>
      <c r="E118" s="34">
        <v>31</v>
      </c>
      <c r="F118" s="34">
        <v>12</v>
      </c>
      <c r="G118" s="34">
        <v>28</v>
      </c>
      <c r="H118" s="34">
        <v>0</v>
      </c>
      <c r="I118" s="35">
        <v>210</v>
      </c>
      <c r="O118" s="68"/>
      <c r="P118" s="68"/>
      <c r="Q118" s="68"/>
      <c r="R118" s="68"/>
      <c r="S118" s="68"/>
      <c r="T118" s="68"/>
      <c r="U118" s="68"/>
      <c r="V118" s="68"/>
    </row>
    <row r="119" spans="1:22" ht="13.5" thickBot="1" x14ac:dyDescent="0.25">
      <c r="A119" s="33" t="s">
        <v>175</v>
      </c>
      <c r="B119" s="34">
        <v>107</v>
      </c>
      <c r="C119" s="34">
        <v>107</v>
      </c>
      <c r="D119" s="34">
        <v>90</v>
      </c>
      <c r="E119" s="34">
        <v>133</v>
      </c>
      <c r="F119" s="34">
        <v>78</v>
      </c>
      <c r="G119" s="34">
        <v>196</v>
      </c>
      <c r="H119" s="34">
        <v>0</v>
      </c>
      <c r="I119" s="35">
        <v>711</v>
      </c>
      <c r="O119" s="68"/>
      <c r="P119" s="68"/>
      <c r="Q119" s="68"/>
      <c r="R119" s="68"/>
      <c r="S119" s="68"/>
      <c r="T119" s="68"/>
      <c r="U119" s="68"/>
      <c r="V119" s="68"/>
    </row>
    <row r="120" spans="1:22" ht="13.5" thickBot="1" x14ac:dyDescent="0.25">
      <c r="A120" s="33" t="s">
        <v>176</v>
      </c>
      <c r="B120" s="34">
        <v>66</v>
      </c>
      <c r="C120" s="34">
        <v>15</v>
      </c>
      <c r="D120" s="34">
        <v>23</v>
      </c>
      <c r="E120" s="34">
        <v>31</v>
      </c>
      <c r="F120" s="34">
        <v>6</v>
      </c>
      <c r="G120" s="34">
        <v>18</v>
      </c>
      <c r="H120" s="34">
        <v>0</v>
      </c>
      <c r="I120" s="35">
        <v>159</v>
      </c>
      <c r="O120" s="68"/>
      <c r="P120" s="68"/>
      <c r="Q120" s="68"/>
      <c r="R120" s="68"/>
      <c r="S120" s="68"/>
      <c r="T120" s="68"/>
      <c r="U120" s="68"/>
      <c r="V120" s="68"/>
    </row>
    <row r="121" spans="1:22" ht="13.5" thickBot="1" x14ac:dyDescent="0.25">
      <c r="A121" s="33" t="s">
        <v>177</v>
      </c>
      <c r="B121" s="34">
        <v>21</v>
      </c>
      <c r="C121" s="34">
        <v>7</v>
      </c>
      <c r="D121" s="34">
        <v>31</v>
      </c>
      <c r="E121" s="34">
        <v>20</v>
      </c>
      <c r="F121" s="34">
        <v>2</v>
      </c>
      <c r="G121" s="34">
        <v>15</v>
      </c>
      <c r="H121" s="34">
        <v>0</v>
      </c>
      <c r="I121" s="35">
        <v>96</v>
      </c>
      <c r="O121" s="68"/>
      <c r="P121" s="68"/>
      <c r="Q121" s="68"/>
      <c r="R121" s="68"/>
      <c r="S121" s="68"/>
      <c r="T121" s="68"/>
      <c r="U121" s="68"/>
      <c r="V121" s="68"/>
    </row>
    <row r="122" spans="1:22" ht="13.5" thickBot="1" x14ac:dyDescent="0.25">
      <c r="A122" s="36" t="s">
        <v>325</v>
      </c>
      <c r="B122" s="38">
        <f>SUM(B107:B121)</f>
        <v>1068</v>
      </c>
      <c r="C122" s="38">
        <f t="shared" ref="C122:I122" si="8">SUM(C107:C121)</f>
        <v>548</v>
      </c>
      <c r="D122" s="38">
        <f t="shared" si="8"/>
        <v>721</v>
      </c>
      <c r="E122" s="38">
        <f t="shared" si="8"/>
        <v>701</v>
      </c>
      <c r="F122" s="38">
        <f t="shared" si="8"/>
        <v>284</v>
      </c>
      <c r="G122" s="38">
        <f t="shared" si="8"/>
        <v>808</v>
      </c>
      <c r="H122" s="38">
        <f t="shared" si="8"/>
        <v>1</v>
      </c>
      <c r="I122" s="38">
        <f t="shared" si="8"/>
        <v>4131</v>
      </c>
      <c r="O122" s="68"/>
      <c r="P122" s="68"/>
      <c r="Q122" s="68"/>
      <c r="R122" s="68"/>
      <c r="S122" s="68"/>
      <c r="T122" s="68"/>
      <c r="U122" s="68"/>
      <c r="V122" s="68"/>
    </row>
    <row r="123" spans="1:22" ht="13.5" thickBot="1" x14ac:dyDescent="0.25">
      <c r="A123" s="36" t="s">
        <v>33</v>
      </c>
      <c r="B123" s="39">
        <f>B122/$I122*100</f>
        <v>25.853304284676831</v>
      </c>
      <c r="C123" s="39">
        <f t="shared" ref="C123:I123" si="9">C122/$I122*100</f>
        <v>13.26555313483418</v>
      </c>
      <c r="D123" s="39">
        <f t="shared" si="9"/>
        <v>17.453401113531832</v>
      </c>
      <c r="E123" s="39">
        <f t="shared" si="9"/>
        <v>16.969256838537884</v>
      </c>
      <c r="F123" s="39">
        <f t="shared" si="9"/>
        <v>6.874848704914065</v>
      </c>
      <c r="G123" s="39">
        <f t="shared" si="9"/>
        <v>19.559428709755508</v>
      </c>
      <c r="H123" s="39">
        <f t="shared" si="9"/>
        <v>2.420721374969741E-2</v>
      </c>
      <c r="I123" s="39">
        <f t="shared" si="9"/>
        <v>100</v>
      </c>
      <c r="O123" s="68"/>
      <c r="P123" s="68"/>
      <c r="Q123" s="68"/>
      <c r="R123" s="68"/>
      <c r="S123" s="68"/>
      <c r="T123" s="68"/>
      <c r="U123" s="68"/>
      <c r="V123" s="68"/>
    </row>
    <row r="124" spans="1:22" ht="13.5" thickBot="1" x14ac:dyDescent="0.25">
      <c r="A124" s="40" t="s">
        <v>136</v>
      </c>
      <c r="B124" s="41">
        <v>7615</v>
      </c>
      <c r="C124" s="41">
        <v>4494</v>
      </c>
      <c r="D124" s="41">
        <v>6676</v>
      </c>
      <c r="E124" s="41">
        <v>9198</v>
      </c>
      <c r="F124" s="41">
        <v>3944</v>
      </c>
      <c r="G124" s="41">
        <v>11515</v>
      </c>
      <c r="H124" s="42">
        <v>17</v>
      </c>
      <c r="I124" s="41">
        <v>43459</v>
      </c>
      <c r="O124" s="68"/>
      <c r="P124" s="68"/>
      <c r="Q124" s="68"/>
      <c r="R124" s="68"/>
      <c r="S124" s="68"/>
      <c r="T124" s="68"/>
      <c r="U124" s="68"/>
      <c r="V124" s="68"/>
    </row>
    <row r="125" spans="1:22" ht="13.5" thickBot="1" x14ac:dyDescent="0.25">
      <c r="A125" s="43" t="s">
        <v>33</v>
      </c>
      <c r="B125" s="44">
        <f>B124/E$14*100</f>
        <v>17.522262362226463</v>
      </c>
      <c r="C125" s="44">
        <f>C124/E$14*100</f>
        <v>10.340780965967923</v>
      </c>
      <c r="D125" s="44">
        <f>D124/E$14*100</f>
        <v>15.361605191099656</v>
      </c>
      <c r="E125" s="44">
        <f>E124/E$14*100</f>
        <v>21.164775995766124</v>
      </c>
      <c r="F125" s="44">
        <f>F124/E$14*100</f>
        <v>9.0752203226029131</v>
      </c>
      <c r="G125" s="44">
        <f>G124/E$14*100</f>
        <v>26.49623783336018</v>
      </c>
      <c r="H125" s="44">
        <f>H124/E$14*100</f>
        <v>3.9117328976736691E-2</v>
      </c>
      <c r="I125" s="44">
        <f>I124/E$14*100</f>
        <v>100</v>
      </c>
      <c r="O125" s="68"/>
      <c r="P125" s="68"/>
      <c r="Q125" s="68"/>
      <c r="R125" s="68"/>
      <c r="S125" s="68"/>
      <c r="T125" s="68"/>
      <c r="U125" s="68"/>
      <c r="V125" s="68"/>
    </row>
    <row r="126" spans="1:22" x14ac:dyDescent="0.2">
      <c r="O126" s="68"/>
      <c r="P126" s="68"/>
      <c r="Q126" s="68"/>
      <c r="R126" s="68"/>
      <c r="S126" s="68"/>
      <c r="T126" s="68"/>
      <c r="U126" s="68"/>
      <c r="V126" s="68"/>
    </row>
    <row r="127" spans="1:22" x14ac:dyDescent="0.2">
      <c r="O127" s="68"/>
      <c r="P127" s="68"/>
      <c r="Q127" s="68"/>
      <c r="R127" s="68"/>
      <c r="S127" s="68"/>
      <c r="T127" s="68"/>
      <c r="U127" s="68"/>
      <c r="V127" s="68"/>
    </row>
    <row r="128" spans="1:22" x14ac:dyDescent="0.2">
      <c r="O128" s="68"/>
      <c r="P128" s="68"/>
      <c r="Q128" s="68"/>
      <c r="R128" s="68"/>
      <c r="S128" s="68"/>
      <c r="T128" s="68"/>
      <c r="U128" s="68"/>
      <c r="V128" s="68"/>
    </row>
    <row r="129" spans="1:22" ht="13.5" thickBot="1" x14ac:dyDescent="0.25">
      <c r="A129" s="24" t="s">
        <v>326</v>
      </c>
      <c r="O129" s="68"/>
      <c r="P129" s="68"/>
      <c r="Q129" s="68"/>
      <c r="R129" s="68"/>
      <c r="S129" s="68"/>
      <c r="T129" s="68"/>
      <c r="U129" s="68"/>
      <c r="V129" s="68"/>
    </row>
    <row r="130" spans="1:22" x14ac:dyDescent="0.2">
      <c r="A130" s="111" t="s">
        <v>22</v>
      </c>
      <c r="B130" s="113" t="s">
        <v>23</v>
      </c>
      <c r="C130" s="113" t="s">
        <v>24</v>
      </c>
      <c r="D130" s="113" t="s">
        <v>25</v>
      </c>
      <c r="E130" s="113" t="s">
        <v>12</v>
      </c>
      <c r="F130" s="101" t="s">
        <v>26</v>
      </c>
      <c r="G130" s="113" t="s">
        <v>260</v>
      </c>
      <c r="H130" s="113" t="s">
        <v>27</v>
      </c>
      <c r="I130" s="113" t="s">
        <v>28</v>
      </c>
      <c r="O130" s="68"/>
      <c r="P130" s="68"/>
      <c r="Q130" s="68"/>
      <c r="R130" s="68"/>
      <c r="S130" s="68"/>
      <c r="T130" s="68"/>
      <c r="U130" s="68"/>
      <c r="V130" s="68"/>
    </row>
    <row r="131" spans="1:22" ht="13.5" thickBot="1" x14ac:dyDescent="0.25">
      <c r="A131" s="112"/>
      <c r="B131" s="114"/>
      <c r="C131" s="114"/>
      <c r="D131" s="114"/>
      <c r="E131" s="114"/>
      <c r="F131" s="102" t="s">
        <v>29</v>
      </c>
      <c r="G131" s="114"/>
      <c r="H131" s="114"/>
      <c r="I131" s="114"/>
      <c r="O131" s="68"/>
      <c r="P131" s="68"/>
      <c r="Q131" s="68"/>
      <c r="R131" s="68"/>
      <c r="S131" s="68"/>
      <c r="T131" s="68"/>
      <c r="U131" s="68"/>
      <c r="V131" s="68"/>
    </row>
    <row r="132" spans="1:22" ht="13.5" thickBot="1" x14ac:dyDescent="0.25">
      <c r="A132" s="33" t="s">
        <v>178</v>
      </c>
      <c r="B132" s="34">
        <v>35</v>
      </c>
      <c r="C132" s="34">
        <v>15</v>
      </c>
      <c r="D132" s="34">
        <v>21</v>
      </c>
      <c r="E132" s="34">
        <v>14</v>
      </c>
      <c r="F132" s="34">
        <v>10</v>
      </c>
      <c r="G132" s="34">
        <v>23</v>
      </c>
      <c r="H132" s="34">
        <v>0</v>
      </c>
      <c r="I132" s="35">
        <v>118</v>
      </c>
      <c r="O132" s="68"/>
      <c r="P132" s="68"/>
      <c r="Q132" s="68"/>
      <c r="R132" s="68"/>
      <c r="S132" s="68"/>
      <c r="T132" s="68"/>
      <c r="U132" s="68"/>
      <c r="V132" s="68"/>
    </row>
    <row r="133" spans="1:22" ht="13.5" thickBot="1" x14ac:dyDescent="0.25">
      <c r="A133" s="33" t="s">
        <v>179</v>
      </c>
      <c r="B133" s="34">
        <v>43</v>
      </c>
      <c r="C133" s="34">
        <v>27</v>
      </c>
      <c r="D133" s="34">
        <v>22</v>
      </c>
      <c r="E133" s="34">
        <v>46</v>
      </c>
      <c r="F133" s="34">
        <v>13</v>
      </c>
      <c r="G133" s="34">
        <v>36</v>
      </c>
      <c r="H133" s="34">
        <v>0</v>
      </c>
      <c r="I133" s="35">
        <v>187</v>
      </c>
      <c r="O133" s="68"/>
      <c r="P133" s="68"/>
      <c r="Q133" s="68"/>
      <c r="R133" s="68"/>
      <c r="S133" s="68"/>
      <c r="T133" s="68"/>
      <c r="U133" s="68"/>
      <c r="V133" s="68"/>
    </row>
    <row r="134" spans="1:22" ht="13.5" thickBot="1" x14ac:dyDescent="0.25">
      <c r="A134" s="33" t="s">
        <v>180</v>
      </c>
      <c r="B134" s="34">
        <v>101</v>
      </c>
      <c r="C134" s="34">
        <v>34</v>
      </c>
      <c r="D134" s="34">
        <v>30</v>
      </c>
      <c r="E134" s="34">
        <v>25</v>
      </c>
      <c r="F134" s="34">
        <v>17</v>
      </c>
      <c r="G134" s="34">
        <v>27</v>
      </c>
      <c r="H134" s="34">
        <v>1</v>
      </c>
      <c r="I134" s="35">
        <v>235</v>
      </c>
      <c r="O134" s="68"/>
      <c r="P134" s="68"/>
      <c r="Q134" s="68"/>
      <c r="R134" s="68"/>
      <c r="S134" s="68"/>
      <c r="T134" s="68"/>
      <c r="U134" s="68"/>
      <c r="V134" s="68"/>
    </row>
    <row r="135" spans="1:22" ht="13.5" thickBot="1" x14ac:dyDescent="0.25">
      <c r="A135" s="33" t="s">
        <v>181</v>
      </c>
      <c r="B135" s="34">
        <v>12</v>
      </c>
      <c r="C135" s="34">
        <v>1</v>
      </c>
      <c r="D135" s="34">
        <v>11</v>
      </c>
      <c r="E135" s="34">
        <v>5</v>
      </c>
      <c r="F135" s="34">
        <v>8</v>
      </c>
      <c r="G135" s="34">
        <v>6</v>
      </c>
      <c r="H135" s="34">
        <v>0</v>
      </c>
      <c r="I135" s="35">
        <v>43</v>
      </c>
      <c r="O135" s="68"/>
      <c r="P135" s="68"/>
      <c r="Q135" s="68"/>
      <c r="R135" s="68"/>
      <c r="S135" s="68"/>
      <c r="T135" s="68"/>
      <c r="U135" s="68"/>
      <c r="V135" s="68"/>
    </row>
    <row r="136" spans="1:22" ht="13.5" thickBot="1" x14ac:dyDescent="0.25">
      <c r="A136" s="33" t="s">
        <v>182</v>
      </c>
      <c r="B136" s="34">
        <v>18</v>
      </c>
      <c r="C136" s="34">
        <v>22</v>
      </c>
      <c r="D136" s="34">
        <v>50</v>
      </c>
      <c r="E136" s="34">
        <v>31</v>
      </c>
      <c r="F136" s="34">
        <v>9</v>
      </c>
      <c r="G136" s="34">
        <v>36</v>
      </c>
      <c r="H136" s="34">
        <v>0</v>
      </c>
      <c r="I136" s="35">
        <v>166</v>
      </c>
      <c r="O136" s="68"/>
      <c r="P136" s="68"/>
      <c r="Q136" s="68"/>
      <c r="R136" s="68"/>
      <c r="S136" s="68"/>
      <c r="T136" s="68"/>
      <c r="U136" s="68"/>
      <c r="V136" s="68"/>
    </row>
    <row r="137" spans="1:22" ht="13.5" thickBot="1" x14ac:dyDescent="0.25">
      <c r="A137" s="33" t="s">
        <v>183</v>
      </c>
      <c r="B137" s="34">
        <v>84</v>
      </c>
      <c r="C137" s="34">
        <v>15</v>
      </c>
      <c r="D137" s="34">
        <v>47</v>
      </c>
      <c r="E137" s="34">
        <v>38</v>
      </c>
      <c r="F137" s="34">
        <v>30</v>
      </c>
      <c r="G137" s="34">
        <v>28</v>
      </c>
      <c r="H137" s="34">
        <v>0</v>
      </c>
      <c r="I137" s="35">
        <v>242</v>
      </c>
    </row>
    <row r="138" spans="1:22" ht="13.5" thickBot="1" x14ac:dyDescent="0.25">
      <c r="A138" s="33" t="s">
        <v>184</v>
      </c>
      <c r="B138" s="34">
        <v>145</v>
      </c>
      <c r="C138" s="34">
        <v>40</v>
      </c>
      <c r="D138" s="34">
        <v>82</v>
      </c>
      <c r="E138" s="34">
        <v>78</v>
      </c>
      <c r="F138" s="34">
        <v>28</v>
      </c>
      <c r="G138" s="34">
        <v>78</v>
      </c>
      <c r="H138" s="34">
        <v>0</v>
      </c>
      <c r="I138" s="35">
        <v>451</v>
      </c>
    </row>
    <row r="139" spans="1:22" ht="13.5" thickBot="1" x14ac:dyDescent="0.25">
      <c r="A139" s="33" t="s">
        <v>185</v>
      </c>
      <c r="B139" s="34">
        <v>67</v>
      </c>
      <c r="C139" s="34">
        <v>40</v>
      </c>
      <c r="D139" s="34">
        <v>58</v>
      </c>
      <c r="E139" s="34">
        <v>77</v>
      </c>
      <c r="F139" s="34">
        <v>30</v>
      </c>
      <c r="G139" s="34">
        <v>79</v>
      </c>
      <c r="H139" s="34">
        <v>0</v>
      </c>
      <c r="I139" s="35">
        <v>351</v>
      </c>
    </row>
    <row r="140" spans="1:22" ht="13.5" thickBot="1" x14ac:dyDescent="0.25">
      <c r="A140" s="33" t="s">
        <v>186</v>
      </c>
      <c r="B140" s="34">
        <v>16</v>
      </c>
      <c r="C140" s="34">
        <v>0</v>
      </c>
      <c r="D140" s="34">
        <v>10</v>
      </c>
      <c r="E140" s="34">
        <v>4</v>
      </c>
      <c r="F140" s="34">
        <v>7</v>
      </c>
      <c r="G140" s="34">
        <v>3</v>
      </c>
      <c r="H140" s="34">
        <v>0</v>
      </c>
      <c r="I140" s="35">
        <v>40</v>
      </c>
    </row>
    <row r="141" spans="1:22" ht="13.5" thickBot="1" x14ac:dyDescent="0.25">
      <c r="A141" s="33" t="s">
        <v>187</v>
      </c>
      <c r="B141" s="34">
        <v>43</v>
      </c>
      <c r="C141" s="34">
        <v>88</v>
      </c>
      <c r="D141" s="34">
        <v>119</v>
      </c>
      <c r="E141" s="34">
        <v>103</v>
      </c>
      <c r="F141" s="34">
        <v>62</v>
      </c>
      <c r="G141" s="34">
        <v>123</v>
      </c>
      <c r="H141" s="34">
        <v>0</v>
      </c>
      <c r="I141" s="35">
        <v>538</v>
      </c>
    </row>
    <row r="142" spans="1:22" ht="13.5" thickBot="1" x14ac:dyDescent="0.25">
      <c r="A142" s="33" t="s">
        <v>188</v>
      </c>
      <c r="B142" s="34">
        <v>52</v>
      </c>
      <c r="C142" s="34">
        <v>46</v>
      </c>
      <c r="D142" s="34">
        <v>82</v>
      </c>
      <c r="E142" s="34">
        <v>146</v>
      </c>
      <c r="F142" s="34">
        <v>53</v>
      </c>
      <c r="G142" s="34">
        <v>182</v>
      </c>
      <c r="H142" s="34">
        <v>0</v>
      </c>
      <c r="I142" s="35">
        <v>561</v>
      </c>
    </row>
    <row r="143" spans="1:22" ht="13.5" thickBot="1" x14ac:dyDescent="0.25">
      <c r="A143" s="36" t="s">
        <v>327</v>
      </c>
      <c r="B143" s="37">
        <f t="shared" ref="B143:I143" si="10">SUM(B132:B142)</f>
        <v>616</v>
      </c>
      <c r="C143" s="37">
        <f t="shared" si="10"/>
        <v>328</v>
      </c>
      <c r="D143" s="37">
        <f t="shared" si="10"/>
        <v>532</v>
      </c>
      <c r="E143" s="37">
        <f t="shared" si="10"/>
        <v>567</v>
      </c>
      <c r="F143" s="37">
        <f t="shared" si="10"/>
        <v>267</v>
      </c>
      <c r="G143" s="37">
        <f t="shared" si="10"/>
        <v>621</v>
      </c>
      <c r="H143" s="37">
        <f t="shared" si="10"/>
        <v>1</v>
      </c>
      <c r="I143" s="38">
        <f t="shared" si="10"/>
        <v>2932</v>
      </c>
    </row>
    <row r="144" spans="1:22" ht="13.5" thickBot="1" x14ac:dyDescent="0.25">
      <c r="A144" s="36" t="s">
        <v>33</v>
      </c>
      <c r="B144" s="39">
        <f>B143/$I143*100</f>
        <v>21.009549795361529</v>
      </c>
      <c r="C144" s="39">
        <f t="shared" ref="C144:I144" si="11">C143/$I143*100</f>
        <v>11.186903137789903</v>
      </c>
      <c r="D144" s="39">
        <f t="shared" si="11"/>
        <v>18.144611186903138</v>
      </c>
      <c r="E144" s="39">
        <f t="shared" si="11"/>
        <v>19.338335607094134</v>
      </c>
      <c r="F144" s="39">
        <f t="shared" si="11"/>
        <v>9.1064120054570257</v>
      </c>
      <c r="G144" s="39">
        <f t="shared" si="11"/>
        <v>21.180081855388813</v>
      </c>
      <c r="H144" s="39">
        <f t="shared" si="11"/>
        <v>3.4106412005457026E-2</v>
      </c>
      <c r="I144" s="39">
        <f t="shared" si="11"/>
        <v>100</v>
      </c>
    </row>
    <row r="145" spans="1:22" ht="13.5" thickBot="1" x14ac:dyDescent="0.25">
      <c r="A145" s="40" t="s">
        <v>136</v>
      </c>
      <c r="B145" s="41">
        <v>7615</v>
      </c>
      <c r="C145" s="41">
        <v>4494</v>
      </c>
      <c r="D145" s="41">
        <v>6676</v>
      </c>
      <c r="E145" s="41">
        <v>9198</v>
      </c>
      <c r="F145" s="41">
        <v>3944</v>
      </c>
      <c r="G145" s="41">
        <v>11515</v>
      </c>
      <c r="H145" s="42">
        <v>17</v>
      </c>
      <c r="I145" s="41">
        <v>43459</v>
      </c>
    </row>
    <row r="146" spans="1:22" ht="13.5" thickBot="1" x14ac:dyDescent="0.25">
      <c r="A146" s="43" t="s">
        <v>33</v>
      </c>
      <c r="B146" s="44">
        <f>B145/E$14*100</f>
        <v>17.522262362226463</v>
      </c>
      <c r="C146" s="44">
        <f>C145/E$14*100</f>
        <v>10.340780965967923</v>
      </c>
      <c r="D146" s="44">
        <f>D145/E$14*100</f>
        <v>15.361605191099656</v>
      </c>
      <c r="E146" s="44">
        <f>E145/E$14*100</f>
        <v>21.164775995766124</v>
      </c>
      <c r="F146" s="44">
        <f>F145/E$14*100</f>
        <v>9.0752203226029131</v>
      </c>
      <c r="G146" s="44">
        <f>G145/E$14*100</f>
        <v>26.49623783336018</v>
      </c>
      <c r="H146" s="44">
        <f>H145/E$14*100</f>
        <v>3.9117328976736691E-2</v>
      </c>
      <c r="I146" s="44">
        <f>I145/E$14*100</f>
        <v>100</v>
      </c>
    </row>
    <row r="150" spans="1:22" ht="13.5" thickBot="1" x14ac:dyDescent="0.25">
      <c r="A150" s="24" t="s">
        <v>328</v>
      </c>
    </row>
    <row r="151" spans="1:22" x14ac:dyDescent="0.2">
      <c r="A151" s="111" t="s">
        <v>22</v>
      </c>
      <c r="B151" s="113" t="s">
        <v>23</v>
      </c>
      <c r="C151" s="113" t="s">
        <v>24</v>
      </c>
      <c r="D151" s="113" t="s">
        <v>25</v>
      </c>
      <c r="E151" s="113" t="s">
        <v>12</v>
      </c>
      <c r="F151" s="101" t="s">
        <v>26</v>
      </c>
      <c r="G151" s="113" t="s">
        <v>260</v>
      </c>
      <c r="H151" s="113" t="s">
        <v>27</v>
      </c>
      <c r="I151" s="113" t="s">
        <v>28</v>
      </c>
    </row>
    <row r="152" spans="1:22" ht="13.5" thickBot="1" x14ac:dyDescent="0.25">
      <c r="A152" s="112"/>
      <c r="B152" s="114"/>
      <c r="C152" s="114"/>
      <c r="D152" s="114"/>
      <c r="E152" s="114"/>
      <c r="F152" s="102" t="s">
        <v>29</v>
      </c>
      <c r="G152" s="114"/>
      <c r="H152" s="114"/>
      <c r="I152" s="114"/>
    </row>
    <row r="153" spans="1:22" ht="13.5" thickBot="1" x14ac:dyDescent="0.25">
      <c r="A153" s="33" t="s">
        <v>189</v>
      </c>
      <c r="B153" s="34">
        <v>75</v>
      </c>
      <c r="C153" s="34">
        <v>50</v>
      </c>
      <c r="D153" s="34">
        <v>29</v>
      </c>
      <c r="E153" s="34">
        <v>56</v>
      </c>
      <c r="F153" s="34">
        <v>22</v>
      </c>
      <c r="G153" s="34">
        <v>99</v>
      </c>
      <c r="H153" s="34">
        <v>0</v>
      </c>
      <c r="I153" s="35">
        <v>331</v>
      </c>
      <c r="O153" s="68"/>
      <c r="P153" s="68"/>
      <c r="Q153" s="68"/>
      <c r="R153" s="68"/>
      <c r="S153" s="68"/>
      <c r="T153" s="68"/>
      <c r="U153" s="68"/>
      <c r="V153" s="68"/>
    </row>
    <row r="154" spans="1:22" ht="13.5" thickBot="1" x14ac:dyDescent="0.25">
      <c r="A154" s="33" t="s">
        <v>190</v>
      </c>
      <c r="B154" s="34">
        <v>207</v>
      </c>
      <c r="C154" s="34">
        <v>78</v>
      </c>
      <c r="D154" s="34">
        <v>109</v>
      </c>
      <c r="E154" s="34">
        <v>203</v>
      </c>
      <c r="F154" s="34">
        <v>109</v>
      </c>
      <c r="G154" s="34">
        <v>246</v>
      </c>
      <c r="H154" s="34">
        <v>0</v>
      </c>
      <c r="I154" s="35">
        <v>952</v>
      </c>
      <c r="O154" s="68"/>
      <c r="P154" s="68"/>
      <c r="Q154" s="68"/>
      <c r="R154" s="68"/>
      <c r="S154" s="68"/>
      <c r="T154" s="68"/>
      <c r="U154" s="68"/>
      <c r="V154" s="68"/>
    </row>
    <row r="155" spans="1:22" ht="13.5" thickBot="1" x14ac:dyDescent="0.25">
      <c r="A155" s="33" t="s">
        <v>191</v>
      </c>
      <c r="B155" s="34">
        <v>49</v>
      </c>
      <c r="C155" s="34">
        <v>48</v>
      </c>
      <c r="D155" s="34">
        <v>23</v>
      </c>
      <c r="E155" s="34">
        <v>49</v>
      </c>
      <c r="F155" s="34">
        <v>16</v>
      </c>
      <c r="G155" s="34">
        <v>68</v>
      </c>
      <c r="H155" s="34">
        <v>0</v>
      </c>
      <c r="I155" s="35">
        <v>253</v>
      </c>
      <c r="O155" s="68"/>
      <c r="P155" s="68"/>
      <c r="Q155" s="68"/>
      <c r="R155" s="68"/>
      <c r="S155" s="68"/>
      <c r="T155" s="68"/>
      <c r="U155" s="68"/>
      <c r="V155" s="68"/>
    </row>
    <row r="156" spans="1:22" ht="13.5" thickBot="1" x14ac:dyDescent="0.25">
      <c r="A156" s="33" t="s">
        <v>192</v>
      </c>
      <c r="B156" s="34">
        <v>1</v>
      </c>
      <c r="C156" s="34">
        <v>1</v>
      </c>
      <c r="D156" s="34">
        <v>5</v>
      </c>
      <c r="E156" s="34">
        <v>0</v>
      </c>
      <c r="F156" s="34">
        <v>2</v>
      </c>
      <c r="G156" s="34">
        <v>0</v>
      </c>
      <c r="H156" s="34">
        <v>0</v>
      </c>
      <c r="I156" s="35">
        <v>9</v>
      </c>
      <c r="O156" s="68"/>
      <c r="P156" s="68"/>
      <c r="Q156" s="68"/>
      <c r="R156" s="68"/>
      <c r="S156" s="68"/>
      <c r="T156" s="68"/>
      <c r="U156" s="68"/>
      <c r="V156" s="68"/>
    </row>
    <row r="157" spans="1:22" ht="13.5" thickBot="1" x14ac:dyDescent="0.25">
      <c r="A157" s="33" t="s">
        <v>193</v>
      </c>
      <c r="B157" s="34">
        <v>10</v>
      </c>
      <c r="C157" s="34">
        <v>1</v>
      </c>
      <c r="D157" s="34">
        <v>1</v>
      </c>
      <c r="E157" s="34">
        <v>2</v>
      </c>
      <c r="F157" s="34">
        <v>3</v>
      </c>
      <c r="G157" s="34">
        <v>1</v>
      </c>
      <c r="H157" s="34">
        <v>0</v>
      </c>
      <c r="I157" s="35">
        <v>18</v>
      </c>
      <c r="O157" s="68"/>
      <c r="P157" s="68"/>
      <c r="Q157" s="68"/>
      <c r="R157" s="68"/>
      <c r="S157" s="68"/>
      <c r="T157" s="68"/>
      <c r="U157" s="68"/>
      <c r="V157" s="68"/>
    </row>
    <row r="158" spans="1:22" ht="13.5" thickBot="1" x14ac:dyDescent="0.25">
      <c r="A158" s="33" t="s">
        <v>194</v>
      </c>
      <c r="B158" s="34">
        <v>74</v>
      </c>
      <c r="C158" s="34">
        <v>182</v>
      </c>
      <c r="D158" s="34">
        <v>93</v>
      </c>
      <c r="E158" s="34">
        <v>158</v>
      </c>
      <c r="F158" s="34">
        <v>40</v>
      </c>
      <c r="G158" s="34">
        <v>226</v>
      </c>
      <c r="H158" s="34">
        <v>0</v>
      </c>
      <c r="I158" s="35">
        <v>773</v>
      </c>
      <c r="O158" s="68"/>
      <c r="P158" s="68"/>
      <c r="Q158" s="68"/>
      <c r="R158" s="68"/>
      <c r="S158" s="68"/>
      <c r="T158" s="68"/>
      <c r="U158" s="68"/>
      <c r="V158" s="68"/>
    </row>
    <row r="159" spans="1:22" ht="13.5" thickBot="1" x14ac:dyDescent="0.25">
      <c r="A159" s="33" t="s">
        <v>195</v>
      </c>
      <c r="B159" s="34">
        <v>22</v>
      </c>
      <c r="C159" s="34">
        <v>33</v>
      </c>
      <c r="D159" s="34">
        <v>25</v>
      </c>
      <c r="E159" s="34">
        <v>22</v>
      </c>
      <c r="F159" s="34">
        <v>9</v>
      </c>
      <c r="G159" s="34">
        <v>36</v>
      </c>
      <c r="H159" s="34">
        <v>0</v>
      </c>
      <c r="I159" s="35">
        <v>147</v>
      </c>
      <c r="O159" s="68"/>
      <c r="P159" s="68"/>
      <c r="Q159" s="68"/>
      <c r="R159" s="68"/>
      <c r="S159" s="68"/>
      <c r="T159" s="68"/>
      <c r="U159" s="68"/>
      <c r="V159" s="68"/>
    </row>
    <row r="160" spans="1:22" ht="13.5" thickBot="1" x14ac:dyDescent="0.25">
      <c r="A160" s="33" t="s">
        <v>196</v>
      </c>
      <c r="B160" s="34">
        <v>118</v>
      </c>
      <c r="C160" s="34">
        <v>68</v>
      </c>
      <c r="D160" s="34">
        <v>58</v>
      </c>
      <c r="E160" s="34">
        <v>58</v>
      </c>
      <c r="F160" s="34">
        <v>19</v>
      </c>
      <c r="G160" s="34">
        <v>79</v>
      </c>
      <c r="H160" s="34">
        <v>0</v>
      </c>
      <c r="I160" s="35">
        <v>400</v>
      </c>
      <c r="O160" s="68"/>
      <c r="P160" s="68"/>
      <c r="Q160" s="68"/>
      <c r="R160" s="68"/>
      <c r="S160" s="68"/>
      <c r="T160" s="68"/>
      <c r="U160" s="68"/>
      <c r="V160" s="68"/>
    </row>
    <row r="161" spans="1:22" ht="13.5" thickBot="1" x14ac:dyDescent="0.25">
      <c r="A161" s="33" t="s">
        <v>197</v>
      </c>
      <c r="B161" s="34">
        <v>81</v>
      </c>
      <c r="C161" s="34">
        <v>9</v>
      </c>
      <c r="D161" s="34">
        <v>6</v>
      </c>
      <c r="E161" s="34">
        <v>10</v>
      </c>
      <c r="F161" s="34">
        <v>5</v>
      </c>
      <c r="G161" s="34">
        <v>4</v>
      </c>
      <c r="H161" s="34">
        <v>0</v>
      </c>
      <c r="I161" s="35">
        <v>115</v>
      </c>
      <c r="O161" s="68"/>
      <c r="P161" s="68"/>
      <c r="Q161" s="68"/>
      <c r="R161" s="68"/>
      <c r="S161" s="68"/>
      <c r="T161" s="68"/>
      <c r="U161" s="68"/>
      <c r="V161" s="68"/>
    </row>
    <row r="162" spans="1:22" ht="13.5" thickBot="1" x14ac:dyDescent="0.25">
      <c r="A162" s="33" t="s">
        <v>198</v>
      </c>
      <c r="B162" s="34">
        <v>30</v>
      </c>
      <c r="C162" s="34">
        <v>4</v>
      </c>
      <c r="D162" s="34">
        <v>23</v>
      </c>
      <c r="E162" s="34">
        <v>4</v>
      </c>
      <c r="F162" s="34">
        <v>9</v>
      </c>
      <c r="G162" s="34">
        <v>7</v>
      </c>
      <c r="H162" s="34">
        <v>0</v>
      </c>
      <c r="I162" s="35">
        <v>77</v>
      </c>
      <c r="O162" s="68"/>
      <c r="P162" s="68"/>
      <c r="Q162" s="68"/>
      <c r="R162" s="68"/>
      <c r="S162" s="68"/>
      <c r="T162" s="68"/>
      <c r="U162" s="68"/>
      <c r="V162" s="68"/>
    </row>
    <row r="163" spans="1:22" ht="13.5" thickBot="1" x14ac:dyDescent="0.25">
      <c r="A163" s="33" t="s">
        <v>199</v>
      </c>
      <c r="B163" s="34">
        <v>93</v>
      </c>
      <c r="C163" s="34">
        <v>81</v>
      </c>
      <c r="D163" s="34">
        <v>67</v>
      </c>
      <c r="E163" s="34">
        <v>97</v>
      </c>
      <c r="F163" s="34">
        <v>29</v>
      </c>
      <c r="G163" s="34">
        <v>122</v>
      </c>
      <c r="H163" s="34">
        <v>0</v>
      </c>
      <c r="I163" s="35">
        <v>489</v>
      </c>
      <c r="O163" s="68"/>
      <c r="P163" s="68"/>
      <c r="Q163" s="68"/>
      <c r="R163" s="68"/>
      <c r="S163" s="68"/>
      <c r="T163" s="68"/>
      <c r="U163" s="68"/>
      <c r="V163" s="68"/>
    </row>
    <row r="164" spans="1:22" ht="13.5" thickBot="1" x14ac:dyDescent="0.25">
      <c r="A164" s="33" t="s">
        <v>200</v>
      </c>
      <c r="B164" s="34">
        <v>56</v>
      </c>
      <c r="C164" s="34">
        <v>250</v>
      </c>
      <c r="D164" s="34">
        <v>62</v>
      </c>
      <c r="E164" s="34">
        <v>137</v>
      </c>
      <c r="F164" s="34">
        <v>35</v>
      </c>
      <c r="G164" s="34">
        <v>191</v>
      </c>
      <c r="H164" s="34">
        <v>1</v>
      </c>
      <c r="I164" s="35">
        <v>732</v>
      </c>
      <c r="O164" s="68"/>
      <c r="P164" s="68"/>
      <c r="Q164" s="68"/>
      <c r="R164" s="68"/>
      <c r="S164" s="68"/>
      <c r="T164" s="68"/>
      <c r="U164" s="68"/>
      <c r="V164" s="68"/>
    </row>
    <row r="165" spans="1:22" ht="13.5" thickBot="1" x14ac:dyDescent="0.25">
      <c r="A165" s="33" t="s">
        <v>201</v>
      </c>
      <c r="B165" s="34">
        <v>44</v>
      </c>
      <c r="C165" s="34">
        <v>4</v>
      </c>
      <c r="D165" s="34">
        <v>11</v>
      </c>
      <c r="E165" s="34">
        <v>15</v>
      </c>
      <c r="F165" s="34">
        <v>6</v>
      </c>
      <c r="G165" s="34">
        <v>6</v>
      </c>
      <c r="H165" s="34">
        <v>0</v>
      </c>
      <c r="I165" s="35">
        <v>86</v>
      </c>
      <c r="O165" s="68"/>
      <c r="P165" s="68"/>
      <c r="Q165" s="68"/>
      <c r="R165" s="68"/>
      <c r="S165" s="68"/>
      <c r="T165" s="68"/>
      <c r="U165" s="68"/>
      <c r="V165" s="68"/>
    </row>
    <row r="166" spans="1:22" ht="13.5" thickBot="1" x14ac:dyDescent="0.25">
      <c r="A166" s="33" t="s">
        <v>202</v>
      </c>
      <c r="B166" s="34">
        <v>35</v>
      </c>
      <c r="C166" s="34">
        <v>16</v>
      </c>
      <c r="D166" s="34">
        <v>26</v>
      </c>
      <c r="E166" s="34">
        <v>22</v>
      </c>
      <c r="F166" s="34">
        <v>15</v>
      </c>
      <c r="G166" s="34">
        <v>29</v>
      </c>
      <c r="H166" s="34">
        <v>0</v>
      </c>
      <c r="I166" s="35">
        <v>143</v>
      </c>
      <c r="O166" s="68"/>
      <c r="P166" s="68"/>
      <c r="Q166" s="68"/>
      <c r="R166" s="68"/>
      <c r="S166" s="68"/>
      <c r="T166" s="68"/>
      <c r="U166" s="68"/>
      <c r="V166" s="68"/>
    </row>
    <row r="167" spans="1:22" ht="13.5" thickBot="1" x14ac:dyDescent="0.25">
      <c r="A167" s="33" t="s">
        <v>203</v>
      </c>
      <c r="B167" s="34">
        <v>7</v>
      </c>
      <c r="C167" s="34">
        <v>2</v>
      </c>
      <c r="D167" s="34">
        <v>9</v>
      </c>
      <c r="E167" s="34">
        <v>3</v>
      </c>
      <c r="F167" s="34">
        <v>4</v>
      </c>
      <c r="G167" s="34">
        <v>2</v>
      </c>
      <c r="H167" s="34">
        <v>0</v>
      </c>
      <c r="I167" s="35">
        <v>27</v>
      </c>
      <c r="O167" s="68"/>
      <c r="P167" s="68"/>
      <c r="Q167" s="68"/>
      <c r="R167" s="68"/>
      <c r="S167" s="68"/>
      <c r="T167" s="68"/>
      <c r="U167" s="68"/>
      <c r="V167" s="68"/>
    </row>
    <row r="168" spans="1:22" ht="13.5" thickBot="1" x14ac:dyDescent="0.25">
      <c r="A168" s="33" t="s">
        <v>204</v>
      </c>
      <c r="B168" s="34">
        <v>13</v>
      </c>
      <c r="C168" s="34">
        <v>0</v>
      </c>
      <c r="D168" s="34">
        <v>8</v>
      </c>
      <c r="E168" s="34">
        <v>4</v>
      </c>
      <c r="F168" s="34">
        <v>3</v>
      </c>
      <c r="G168" s="34">
        <v>2</v>
      </c>
      <c r="H168" s="34">
        <v>0</v>
      </c>
      <c r="I168" s="35">
        <v>30</v>
      </c>
      <c r="O168" s="68"/>
      <c r="P168" s="68"/>
      <c r="Q168" s="68"/>
      <c r="R168" s="68"/>
      <c r="S168" s="68"/>
      <c r="T168" s="68"/>
      <c r="U168" s="68"/>
      <c r="V168" s="68"/>
    </row>
    <row r="169" spans="1:22" ht="13.5" thickBot="1" x14ac:dyDescent="0.25">
      <c r="A169" s="33" t="s">
        <v>205</v>
      </c>
      <c r="B169" s="34">
        <v>53</v>
      </c>
      <c r="C169" s="34">
        <v>17</v>
      </c>
      <c r="D169" s="34">
        <v>37</v>
      </c>
      <c r="E169" s="34">
        <v>13</v>
      </c>
      <c r="F169" s="34">
        <v>15</v>
      </c>
      <c r="G169" s="34">
        <v>20</v>
      </c>
      <c r="H169" s="34">
        <v>0</v>
      </c>
      <c r="I169" s="35">
        <v>155</v>
      </c>
      <c r="O169" s="68"/>
      <c r="P169" s="68"/>
      <c r="Q169" s="68"/>
      <c r="R169" s="68"/>
      <c r="S169" s="68"/>
      <c r="T169" s="68"/>
      <c r="U169" s="68"/>
      <c r="V169" s="68"/>
    </row>
    <row r="170" spans="1:22" ht="13.5" thickBot="1" x14ac:dyDescent="0.25">
      <c r="A170" s="36" t="s">
        <v>329</v>
      </c>
      <c r="B170" s="38">
        <f>SUM(B153:B169)</f>
        <v>968</v>
      </c>
      <c r="C170" s="38">
        <f t="shared" ref="C170:I170" si="12">SUM(C153:C169)</f>
        <v>844</v>
      </c>
      <c r="D170" s="38">
        <f t="shared" si="12"/>
        <v>592</v>
      </c>
      <c r="E170" s="38">
        <f t="shared" si="12"/>
        <v>853</v>
      </c>
      <c r="F170" s="38">
        <f t="shared" si="12"/>
        <v>341</v>
      </c>
      <c r="G170" s="38">
        <f t="shared" si="12"/>
        <v>1138</v>
      </c>
      <c r="H170" s="38">
        <f t="shared" si="12"/>
        <v>1</v>
      </c>
      <c r="I170" s="38">
        <f t="shared" si="12"/>
        <v>4737</v>
      </c>
      <c r="O170" s="68"/>
      <c r="P170" s="68"/>
      <c r="Q170" s="68"/>
      <c r="R170" s="68"/>
      <c r="S170" s="68"/>
      <c r="T170" s="68"/>
      <c r="U170" s="68"/>
      <c r="V170" s="68"/>
    </row>
    <row r="171" spans="1:22" ht="13.5" thickBot="1" x14ac:dyDescent="0.25">
      <c r="A171" s="36" t="s">
        <v>33</v>
      </c>
      <c r="B171" s="39">
        <f>B170/$I170*100</f>
        <v>20.434874393075788</v>
      </c>
      <c r="C171" s="39">
        <f t="shared" ref="C171:I171" si="13">C170/$I170*100</f>
        <v>17.817183871648723</v>
      </c>
      <c r="D171" s="39">
        <f t="shared" si="13"/>
        <v>12.497361199071142</v>
      </c>
      <c r="E171" s="39">
        <f t="shared" si="13"/>
        <v>18.007177538526495</v>
      </c>
      <c r="F171" s="39">
        <f>F170/$I170*100</f>
        <v>7.1986489339244244</v>
      </c>
      <c r="G171" s="39">
        <f t="shared" si="13"/>
        <v>24.023643656322566</v>
      </c>
      <c r="H171" s="39">
        <f t="shared" si="13"/>
        <v>2.1110407430863416E-2</v>
      </c>
      <c r="I171" s="39">
        <f t="shared" si="13"/>
        <v>100</v>
      </c>
      <c r="O171" s="68"/>
      <c r="P171" s="68"/>
      <c r="Q171" s="68"/>
      <c r="R171" s="68"/>
      <c r="S171" s="68"/>
      <c r="T171" s="68"/>
      <c r="U171" s="68"/>
      <c r="V171" s="68"/>
    </row>
    <row r="172" spans="1:22" ht="13.5" thickBot="1" x14ac:dyDescent="0.25">
      <c r="A172" s="40" t="s">
        <v>136</v>
      </c>
      <c r="B172" s="41">
        <v>7615</v>
      </c>
      <c r="C172" s="41">
        <v>4494</v>
      </c>
      <c r="D172" s="41">
        <v>6676</v>
      </c>
      <c r="E172" s="41">
        <v>9198</v>
      </c>
      <c r="F172" s="41">
        <v>3944</v>
      </c>
      <c r="G172" s="41">
        <v>11515</v>
      </c>
      <c r="H172" s="42">
        <v>17</v>
      </c>
      <c r="I172" s="41">
        <v>43459</v>
      </c>
      <c r="O172" s="68"/>
      <c r="P172" s="68"/>
      <c r="Q172" s="68"/>
      <c r="R172" s="68"/>
      <c r="S172" s="68"/>
      <c r="T172" s="68"/>
      <c r="U172" s="68"/>
      <c r="V172" s="68"/>
    </row>
    <row r="173" spans="1:22" ht="13.5" thickBot="1" x14ac:dyDescent="0.25">
      <c r="A173" s="43" t="s">
        <v>33</v>
      </c>
      <c r="B173" s="44">
        <f>B172/E$14*100</f>
        <v>17.522262362226463</v>
      </c>
      <c r="C173" s="44">
        <f>C172/E$14*100</f>
        <v>10.340780965967923</v>
      </c>
      <c r="D173" s="44">
        <f>D172/E$14*100</f>
        <v>15.361605191099656</v>
      </c>
      <c r="E173" s="44">
        <f>E172/E$14*100</f>
        <v>21.164775995766124</v>
      </c>
      <c r="F173" s="44">
        <f>F172/E$14*100</f>
        <v>9.0752203226029131</v>
      </c>
      <c r="G173" s="44">
        <f>G172/E$14*100</f>
        <v>26.49623783336018</v>
      </c>
      <c r="H173" s="44">
        <f>H172/E$14*100</f>
        <v>3.9117328976736691E-2</v>
      </c>
      <c r="I173" s="44">
        <f>I172/E$14*100</f>
        <v>100</v>
      </c>
      <c r="O173" s="68"/>
      <c r="P173" s="68"/>
      <c r="Q173" s="68"/>
      <c r="R173" s="68"/>
      <c r="S173" s="68"/>
      <c r="T173" s="68"/>
      <c r="U173" s="68"/>
      <c r="V173" s="68"/>
    </row>
    <row r="174" spans="1:22" x14ac:dyDescent="0.2">
      <c r="O174" s="68"/>
      <c r="P174" s="68"/>
      <c r="Q174" s="68"/>
      <c r="R174" s="68"/>
      <c r="S174" s="68"/>
      <c r="T174" s="68"/>
      <c r="U174" s="68"/>
      <c r="V174" s="68"/>
    </row>
    <row r="175" spans="1:22" x14ac:dyDescent="0.2">
      <c r="O175" s="68"/>
      <c r="P175" s="68"/>
      <c r="Q175" s="68"/>
      <c r="R175" s="68"/>
      <c r="S175" s="68"/>
      <c r="T175" s="68"/>
      <c r="U175" s="68"/>
      <c r="V175" s="68"/>
    </row>
    <row r="176" spans="1:22" x14ac:dyDescent="0.2">
      <c r="O176" s="68"/>
      <c r="P176" s="68"/>
      <c r="Q176" s="68"/>
      <c r="R176" s="68"/>
      <c r="S176" s="68"/>
      <c r="T176" s="68"/>
      <c r="U176" s="68"/>
      <c r="V176" s="68"/>
    </row>
    <row r="177" spans="1:22" ht="13.5" thickBot="1" x14ac:dyDescent="0.25">
      <c r="A177" s="24" t="s">
        <v>330</v>
      </c>
      <c r="O177" s="68"/>
      <c r="P177" s="68"/>
      <c r="Q177" s="68"/>
      <c r="R177" s="68"/>
      <c r="S177" s="68"/>
      <c r="T177" s="68"/>
      <c r="U177" s="68"/>
      <c r="V177" s="68"/>
    </row>
    <row r="178" spans="1:22" x14ac:dyDescent="0.2">
      <c r="A178" s="111" t="s">
        <v>22</v>
      </c>
      <c r="B178" s="113" t="s">
        <v>23</v>
      </c>
      <c r="C178" s="113" t="s">
        <v>24</v>
      </c>
      <c r="D178" s="113" t="s">
        <v>25</v>
      </c>
      <c r="E178" s="113" t="s">
        <v>12</v>
      </c>
      <c r="F178" s="101" t="s">
        <v>26</v>
      </c>
      <c r="G178" s="113" t="s">
        <v>260</v>
      </c>
      <c r="H178" s="113" t="s">
        <v>27</v>
      </c>
      <c r="I178" s="113" t="s">
        <v>28</v>
      </c>
      <c r="O178" s="68"/>
      <c r="P178" s="68"/>
      <c r="Q178" s="68"/>
      <c r="R178" s="68"/>
      <c r="S178" s="68"/>
      <c r="T178" s="68"/>
      <c r="U178" s="68"/>
      <c r="V178" s="68"/>
    </row>
    <row r="179" spans="1:22" ht="13.5" thickBot="1" x14ac:dyDescent="0.25">
      <c r="A179" s="112"/>
      <c r="B179" s="114"/>
      <c r="C179" s="114"/>
      <c r="D179" s="114"/>
      <c r="E179" s="114"/>
      <c r="F179" s="102" t="s">
        <v>29</v>
      </c>
      <c r="G179" s="114"/>
      <c r="H179" s="114"/>
      <c r="I179" s="114"/>
      <c r="O179" s="68"/>
      <c r="P179" s="68"/>
      <c r="Q179" s="68"/>
      <c r="R179" s="68"/>
      <c r="S179" s="68"/>
      <c r="T179" s="68"/>
      <c r="U179" s="68"/>
      <c r="V179" s="68"/>
    </row>
    <row r="180" spans="1:22" ht="13.5" thickBot="1" x14ac:dyDescent="0.25">
      <c r="A180" s="52" t="s">
        <v>206</v>
      </c>
      <c r="B180" s="53">
        <v>139</v>
      </c>
      <c r="C180" s="53">
        <v>34</v>
      </c>
      <c r="D180" s="53">
        <v>105</v>
      </c>
      <c r="E180" s="53">
        <v>82</v>
      </c>
      <c r="F180" s="53">
        <v>23</v>
      </c>
      <c r="G180" s="53">
        <v>85</v>
      </c>
      <c r="H180" s="53">
        <v>0</v>
      </c>
      <c r="I180" s="54">
        <v>468</v>
      </c>
      <c r="O180" s="68"/>
      <c r="P180" s="68"/>
      <c r="Q180" s="68"/>
      <c r="R180" s="68"/>
      <c r="S180" s="68"/>
      <c r="T180" s="68"/>
      <c r="U180" s="68"/>
      <c r="V180" s="68"/>
    </row>
    <row r="181" spans="1:22" ht="13.5" thickBot="1" x14ac:dyDescent="0.25">
      <c r="A181" s="52" t="s">
        <v>207</v>
      </c>
      <c r="B181" s="53">
        <v>119</v>
      </c>
      <c r="C181" s="53">
        <v>31</v>
      </c>
      <c r="D181" s="53">
        <v>38</v>
      </c>
      <c r="E181" s="53">
        <v>42</v>
      </c>
      <c r="F181" s="53">
        <v>8</v>
      </c>
      <c r="G181" s="53">
        <v>30</v>
      </c>
      <c r="H181" s="53">
        <v>0</v>
      </c>
      <c r="I181" s="54">
        <v>268</v>
      </c>
      <c r="O181" s="68"/>
      <c r="P181" s="68"/>
      <c r="Q181" s="68"/>
      <c r="R181" s="68"/>
      <c r="S181" s="68"/>
      <c r="T181" s="68"/>
      <c r="U181" s="68"/>
      <c r="V181" s="68"/>
    </row>
    <row r="182" spans="1:22" ht="13.5" thickBot="1" x14ac:dyDescent="0.25">
      <c r="A182" s="95" t="s">
        <v>208</v>
      </c>
      <c r="B182" s="53">
        <v>96</v>
      </c>
      <c r="C182" s="53">
        <v>12</v>
      </c>
      <c r="D182" s="53">
        <v>34</v>
      </c>
      <c r="E182" s="53">
        <v>21</v>
      </c>
      <c r="F182" s="53">
        <v>7</v>
      </c>
      <c r="G182" s="53">
        <v>14</v>
      </c>
      <c r="H182" s="53">
        <v>0</v>
      </c>
      <c r="I182" s="54">
        <v>184</v>
      </c>
      <c r="O182" s="68"/>
      <c r="P182" s="68"/>
      <c r="Q182" s="68"/>
      <c r="R182" s="68"/>
      <c r="S182" s="68"/>
      <c r="T182" s="68"/>
      <c r="U182" s="68"/>
      <c r="V182" s="68"/>
    </row>
    <row r="183" spans="1:22" ht="13.5" thickBot="1" x14ac:dyDescent="0.25">
      <c r="A183" s="52" t="s">
        <v>209</v>
      </c>
      <c r="B183" s="53">
        <v>105</v>
      </c>
      <c r="C183" s="53">
        <v>24</v>
      </c>
      <c r="D183" s="53">
        <v>72</v>
      </c>
      <c r="E183" s="53">
        <v>48</v>
      </c>
      <c r="F183" s="53">
        <v>19</v>
      </c>
      <c r="G183" s="53">
        <v>39</v>
      </c>
      <c r="H183" s="53">
        <v>0</v>
      </c>
      <c r="I183" s="54">
        <v>307</v>
      </c>
      <c r="O183" s="68"/>
      <c r="P183" s="68"/>
      <c r="Q183" s="68"/>
      <c r="R183" s="68"/>
      <c r="S183" s="68"/>
      <c r="T183" s="68"/>
      <c r="U183" s="68"/>
      <c r="V183" s="68"/>
    </row>
    <row r="184" spans="1:22" ht="13.5" thickBot="1" x14ac:dyDescent="0.25">
      <c r="A184" s="52" t="s">
        <v>210</v>
      </c>
      <c r="B184" s="53">
        <v>225</v>
      </c>
      <c r="C184" s="53">
        <v>113</v>
      </c>
      <c r="D184" s="53">
        <v>192</v>
      </c>
      <c r="E184" s="53">
        <v>268</v>
      </c>
      <c r="F184" s="53">
        <v>94</v>
      </c>
      <c r="G184" s="53">
        <v>357</v>
      </c>
      <c r="H184" s="53">
        <v>0</v>
      </c>
      <c r="I184" s="54">
        <v>1249</v>
      </c>
      <c r="O184" s="68"/>
      <c r="P184" s="68"/>
      <c r="Q184" s="68"/>
      <c r="R184" s="68"/>
      <c r="S184" s="68"/>
      <c r="T184" s="68"/>
      <c r="U184" s="68"/>
      <c r="V184" s="68"/>
    </row>
    <row r="185" spans="1:22" ht="13.5" thickBot="1" x14ac:dyDescent="0.25">
      <c r="A185" s="52" t="s">
        <v>211</v>
      </c>
      <c r="B185" s="53">
        <v>157</v>
      </c>
      <c r="C185" s="53">
        <v>22</v>
      </c>
      <c r="D185" s="53">
        <v>74</v>
      </c>
      <c r="E185" s="53">
        <v>37</v>
      </c>
      <c r="F185" s="53">
        <v>17</v>
      </c>
      <c r="G185" s="53">
        <v>28</v>
      </c>
      <c r="H185" s="53">
        <v>0</v>
      </c>
      <c r="I185" s="54">
        <v>335</v>
      </c>
      <c r="O185" s="68"/>
      <c r="P185" s="68"/>
      <c r="Q185" s="68"/>
      <c r="R185" s="68"/>
      <c r="S185" s="68"/>
      <c r="T185" s="68"/>
      <c r="U185" s="68"/>
      <c r="V185" s="68"/>
    </row>
    <row r="186" spans="1:22" ht="13.5" thickBot="1" x14ac:dyDescent="0.25">
      <c r="A186" s="52" t="s">
        <v>212</v>
      </c>
      <c r="B186" s="53">
        <v>160</v>
      </c>
      <c r="C186" s="53">
        <v>13</v>
      </c>
      <c r="D186" s="53">
        <v>35</v>
      </c>
      <c r="E186" s="53">
        <v>30</v>
      </c>
      <c r="F186" s="53">
        <v>8</v>
      </c>
      <c r="G186" s="53">
        <v>32</v>
      </c>
      <c r="H186" s="53">
        <v>0</v>
      </c>
      <c r="I186" s="54">
        <v>278</v>
      </c>
      <c r="O186" s="68"/>
      <c r="P186" s="68"/>
      <c r="Q186" s="68"/>
      <c r="R186" s="68"/>
      <c r="S186" s="68"/>
      <c r="T186" s="68"/>
      <c r="U186" s="68"/>
      <c r="V186" s="68"/>
    </row>
    <row r="187" spans="1:22" ht="13.5" thickBot="1" x14ac:dyDescent="0.25">
      <c r="A187" s="52" t="s">
        <v>213</v>
      </c>
      <c r="B187" s="53">
        <v>115</v>
      </c>
      <c r="C187" s="53">
        <v>33</v>
      </c>
      <c r="D187" s="53">
        <v>60</v>
      </c>
      <c r="E187" s="53">
        <v>95</v>
      </c>
      <c r="F187" s="53">
        <v>23</v>
      </c>
      <c r="G187" s="53">
        <v>104</v>
      </c>
      <c r="H187" s="53">
        <v>0</v>
      </c>
      <c r="I187" s="54">
        <v>430</v>
      </c>
      <c r="O187" s="68"/>
      <c r="P187" s="68"/>
      <c r="Q187" s="68"/>
      <c r="R187" s="68"/>
      <c r="S187" s="68"/>
      <c r="T187" s="68"/>
      <c r="U187" s="68"/>
      <c r="V187" s="68"/>
    </row>
    <row r="188" spans="1:22" ht="13.5" thickBot="1" x14ac:dyDescent="0.25">
      <c r="A188" s="52" t="s">
        <v>214</v>
      </c>
      <c r="B188" s="53">
        <v>183</v>
      </c>
      <c r="C188" s="53">
        <v>37</v>
      </c>
      <c r="D188" s="53">
        <v>54</v>
      </c>
      <c r="E188" s="53">
        <v>49</v>
      </c>
      <c r="F188" s="53">
        <v>22</v>
      </c>
      <c r="G188" s="53">
        <v>47</v>
      </c>
      <c r="H188" s="53">
        <v>0</v>
      </c>
      <c r="I188" s="54">
        <v>392</v>
      </c>
      <c r="O188" s="68"/>
      <c r="P188" s="68"/>
      <c r="Q188" s="68"/>
      <c r="R188" s="68"/>
      <c r="S188" s="68"/>
      <c r="T188" s="68"/>
      <c r="U188" s="68"/>
      <c r="V188" s="68"/>
    </row>
    <row r="189" spans="1:22" ht="13.5" thickBot="1" x14ac:dyDescent="0.25">
      <c r="A189" s="52" t="s">
        <v>215</v>
      </c>
      <c r="B189" s="53">
        <v>137</v>
      </c>
      <c r="C189" s="53">
        <v>32</v>
      </c>
      <c r="D189" s="53">
        <v>101</v>
      </c>
      <c r="E189" s="53">
        <v>73</v>
      </c>
      <c r="F189" s="53">
        <v>21</v>
      </c>
      <c r="G189" s="53">
        <v>46</v>
      </c>
      <c r="H189" s="53">
        <v>0</v>
      </c>
      <c r="I189" s="54">
        <v>410</v>
      </c>
      <c r="O189" s="68"/>
      <c r="P189" s="68"/>
      <c r="Q189" s="68"/>
      <c r="R189" s="68"/>
      <c r="S189" s="68"/>
      <c r="T189" s="68"/>
      <c r="U189" s="68"/>
      <c r="V189" s="68"/>
    </row>
    <row r="190" spans="1:22" ht="13.5" thickBot="1" x14ac:dyDescent="0.25">
      <c r="A190" s="52" t="s">
        <v>216</v>
      </c>
      <c r="B190" s="53">
        <v>130</v>
      </c>
      <c r="C190" s="53">
        <v>26</v>
      </c>
      <c r="D190" s="53">
        <v>69</v>
      </c>
      <c r="E190" s="53">
        <v>45</v>
      </c>
      <c r="F190" s="53">
        <v>15</v>
      </c>
      <c r="G190" s="53">
        <v>45</v>
      </c>
      <c r="H190" s="53">
        <v>0</v>
      </c>
      <c r="I190" s="54">
        <v>330</v>
      </c>
      <c r="O190" s="68"/>
      <c r="P190" s="68"/>
      <c r="Q190" s="68"/>
      <c r="R190" s="68"/>
      <c r="S190" s="68"/>
      <c r="T190" s="68"/>
      <c r="U190" s="68"/>
      <c r="V190" s="68"/>
    </row>
    <row r="191" spans="1:22" ht="13.5" thickBot="1" x14ac:dyDescent="0.25">
      <c r="A191" s="36" t="s">
        <v>331</v>
      </c>
      <c r="B191" s="38">
        <f>SUM(B180:B190)</f>
        <v>1566</v>
      </c>
      <c r="C191" s="38">
        <f t="shared" ref="C191:I191" si="14">SUM(C180:C190)</f>
        <v>377</v>
      </c>
      <c r="D191" s="38">
        <f t="shared" si="14"/>
        <v>834</v>
      </c>
      <c r="E191" s="38">
        <f t="shared" si="14"/>
        <v>790</v>
      </c>
      <c r="F191" s="38">
        <f t="shared" si="14"/>
        <v>257</v>
      </c>
      <c r="G191" s="38">
        <f t="shared" si="14"/>
        <v>827</v>
      </c>
      <c r="H191" s="38">
        <f t="shared" si="14"/>
        <v>0</v>
      </c>
      <c r="I191" s="38">
        <f t="shared" si="14"/>
        <v>4651</v>
      </c>
      <c r="O191" s="68"/>
      <c r="P191" s="68"/>
      <c r="Q191" s="68"/>
      <c r="R191" s="68"/>
      <c r="S191" s="68"/>
      <c r="T191" s="68"/>
      <c r="U191" s="68"/>
      <c r="V191" s="68"/>
    </row>
    <row r="192" spans="1:22" ht="13.5" thickBot="1" x14ac:dyDescent="0.25">
      <c r="A192" s="36" t="s">
        <v>33</v>
      </c>
      <c r="B192" s="39">
        <f>B191/$I191*100</f>
        <v>33.670178456245971</v>
      </c>
      <c r="C192" s="39">
        <f t="shared" ref="C192:I192" si="15">C191/$I191*100</f>
        <v>8.1057837024295853</v>
      </c>
      <c r="D192" s="39">
        <f t="shared" si="15"/>
        <v>17.931627606966245</v>
      </c>
      <c r="E192" s="39">
        <f t="shared" si="15"/>
        <v>16.985594495807355</v>
      </c>
      <c r="F192" s="39">
        <f t="shared" si="15"/>
        <v>5.5256933992689747</v>
      </c>
      <c r="G192" s="39">
        <f t="shared" si="15"/>
        <v>17.781122339281875</v>
      </c>
      <c r="H192" s="39">
        <f t="shared" si="15"/>
        <v>0</v>
      </c>
      <c r="I192" s="39">
        <f t="shared" si="15"/>
        <v>100</v>
      </c>
      <c r="O192" s="68"/>
      <c r="P192" s="68"/>
      <c r="Q192" s="68"/>
      <c r="R192" s="68"/>
      <c r="S192" s="68"/>
      <c r="T192" s="68"/>
      <c r="U192" s="68"/>
      <c r="V192" s="68"/>
    </row>
    <row r="193" spans="1:22" ht="13.5" thickBot="1" x14ac:dyDescent="0.25">
      <c r="A193" s="40" t="s">
        <v>136</v>
      </c>
      <c r="B193" s="41">
        <v>7615</v>
      </c>
      <c r="C193" s="41">
        <v>4494</v>
      </c>
      <c r="D193" s="41">
        <v>6676</v>
      </c>
      <c r="E193" s="41">
        <v>9198</v>
      </c>
      <c r="F193" s="41">
        <v>3944</v>
      </c>
      <c r="G193" s="41">
        <v>11515</v>
      </c>
      <c r="H193" s="42">
        <v>17</v>
      </c>
      <c r="I193" s="41">
        <v>43459</v>
      </c>
      <c r="O193" s="68"/>
      <c r="P193" s="68"/>
      <c r="Q193" s="68"/>
      <c r="R193" s="68"/>
      <c r="S193" s="68"/>
      <c r="T193" s="68"/>
      <c r="U193" s="68"/>
      <c r="V193" s="68"/>
    </row>
    <row r="194" spans="1:22" ht="13.5" thickBot="1" x14ac:dyDescent="0.25">
      <c r="A194" s="43" t="s">
        <v>33</v>
      </c>
      <c r="B194" s="44">
        <f>B193/E$14*100</f>
        <v>17.522262362226463</v>
      </c>
      <c r="C194" s="44">
        <f>C193/E$14*100</f>
        <v>10.340780965967923</v>
      </c>
      <c r="D194" s="44">
        <f>D193/E$14*100</f>
        <v>15.361605191099656</v>
      </c>
      <c r="E194" s="44">
        <f>E193/E$14*100</f>
        <v>21.164775995766124</v>
      </c>
      <c r="F194" s="44">
        <f>F193/E$14*100</f>
        <v>9.0752203226029131</v>
      </c>
      <c r="G194" s="44">
        <f>G193/E$14*100</f>
        <v>26.49623783336018</v>
      </c>
      <c r="H194" s="44">
        <f>H193/E$14*100</f>
        <v>3.9117328976736691E-2</v>
      </c>
      <c r="I194" s="44">
        <f>I193/E$14*100</f>
        <v>100</v>
      </c>
      <c r="O194" s="68"/>
      <c r="P194" s="68"/>
      <c r="Q194" s="68"/>
      <c r="R194" s="68"/>
      <c r="S194" s="68"/>
      <c r="T194" s="68"/>
      <c r="U194" s="68"/>
      <c r="V194" s="68"/>
    </row>
    <row r="195" spans="1:22" x14ac:dyDescent="0.2">
      <c r="O195" s="68"/>
      <c r="P195" s="68"/>
      <c r="Q195" s="68"/>
      <c r="R195" s="68"/>
      <c r="S195" s="68"/>
      <c r="T195" s="68"/>
      <c r="U195" s="68"/>
      <c r="V195" s="68"/>
    </row>
    <row r="196" spans="1:22" x14ac:dyDescent="0.2">
      <c r="O196" s="68"/>
      <c r="P196" s="68"/>
      <c r="Q196" s="68"/>
      <c r="R196" s="68"/>
      <c r="S196" s="68"/>
      <c r="T196" s="68"/>
      <c r="U196" s="68"/>
      <c r="V196" s="68"/>
    </row>
    <row r="197" spans="1:22" x14ac:dyDescent="0.2">
      <c r="O197" s="68"/>
      <c r="P197" s="68"/>
      <c r="Q197" s="68"/>
      <c r="R197" s="68"/>
      <c r="S197" s="68"/>
      <c r="T197" s="68"/>
      <c r="U197" s="68"/>
      <c r="V197" s="68"/>
    </row>
    <row r="198" spans="1:22" ht="13.5" thickBot="1" x14ac:dyDescent="0.25">
      <c r="A198" s="24" t="s">
        <v>332</v>
      </c>
      <c r="O198" s="68"/>
      <c r="P198" s="68"/>
      <c r="Q198" s="68"/>
      <c r="R198" s="68"/>
      <c r="S198" s="68"/>
      <c r="T198" s="68"/>
      <c r="U198" s="68"/>
      <c r="V198" s="68"/>
    </row>
    <row r="199" spans="1:22" x14ac:dyDescent="0.2">
      <c r="A199" s="111" t="s">
        <v>22</v>
      </c>
      <c r="B199" s="113" t="s">
        <v>23</v>
      </c>
      <c r="C199" s="113" t="s">
        <v>24</v>
      </c>
      <c r="D199" s="113" t="s">
        <v>25</v>
      </c>
      <c r="E199" s="113" t="s">
        <v>12</v>
      </c>
      <c r="F199" s="101" t="s">
        <v>26</v>
      </c>
      <c r="G199" s="113" t="s">
        <v>260</v>
      </c>
      <c r="H199" s="113" t="s">
        <v>27</v>
      </c>
      <c r="I199" s="113" t="s">
        <v>28</v>
      </c>
      <c r="O199" s="68"/>
      <c r="P199" s="68"/>
      <c r="Q199" s="68"/>
      <c r="R199" s="68"/>
      <c r="S199" s="68"/>
      <c r="T199" s="68"/>
      <c r="U199" s="68"/>
      <c r="V199" s="68"/>
    </row>
    <row r="200" spans="1:22" ht="13.5" thickBot="1" x14ac:dyDescent="0.25">
      <c r="A200" s="112"/>
      <c r="B200" s="114"/>
      <c r="C200" s="114"/>
      <c r="D200" s="114"/>
      <c r="E200" s="114"/>
      <c r="F200" s="102" t="s">
        <v>29</v>
      </c>
      <c r="G200" s="114"/>
      <c r="H200" s="114"/>
      <c r="I200" s="114"/>
      <c r="O200" s="68"/>
      <c r="P200" s="68"/>
      <c r="Q200" s="68"/>
      <c r="R200" s="68"/>
      <c r="S200" s="68"/>
      <c r="T200" s="68"/>
      <c r="U200" s="68"/>
      <c r="V200" s="68"/>
    </row>
    <row r="201" spans="1:22" ht="13.5" thickBot="1" x14ac:dyDescent="0.25">
      <c r="A201" s="33" t="s">
        <v>217</v>
      </c>
      <c r="B201" s="34">
        <v>49</v>
      </c>
      <c r="C201" s="35">
        <v>68</v>
      </c>
      <c r="D201" s="35">
        <v>93</v>
      </c>
      <c r="E201" s="35">
        <v>141</v>
      </c>
      <c r="F201" s="34">
        <v>28</v>
      </c>
      <c r="G201" s="35">
        <v>151</v>
      </c>
      <c r="H201" s="34">
        <v>0</v>
      </c>
      <c r="I201" s="35">
        <v>530</v>
      </c>
      <c r="O201" s="68"/>
      <c r="P201" s="68"/>
      <c r="Q201" s="68"/>
      <c r="R201" s="68"/>
      <c r="S201" s="68"/>
      <c r="T201" s="68"/>
      <c r="U201" s="68"/>
      <c r="V201" s="68"/>
    </row>
    <row r="202" spans="1:22" ht="13.5" thickBot="1" x14ac:dyDescent="0.25">
      <c r="A202" s="33" t="s">
        <v>218</v>
      </c>
      <c r="B202" s="34">
        <v>125</v>
      </c>
      <c r="C202" s="35">
        <v>54</v>
      </c>
      <c r="D202" s="35">
        <v>61</v>
      </c>
      <c r="E202" s="35">
        <v>93</v>
      </c>
      <c r="F202" s="34">
        <v>38</v>
      </c>
      <c r="G202" s="35">
        <v>130</v>
      </c>
      <c r="H202" s="34">
        <v>0</v>
      </c>
      <c r="I202" s="35">
        <v>501</v>
      </c>
      <c r="O202" s="68"/>
      <c r="P202" s="68"/>
      <c r="Q202" s="68"/>
      <c r="R202" s="68"/>
      <c r="S202" s="68"/>
      <c r="T202" s="68"/>
      <c r="U202" s="68"/>
      <c r="V202" s="68"/>
    </row>
    <row r="203" spans="1:22" ht="13.5" thickBot="1" x14ac:dyDescent="0.25">
      <c r="A203" s="33" t="s">
        <v>219</v>
      </c>
      <c r="B203" s="34">
        <v>58</v>
      </c>
      <c r="C203" s="35">
        <v>31</v>
      </c>
      <c r="D203" s="35">
        <v>54</v>
      </c>
      <c r="E203" s="35">
        <v>69</v>
      </c>
      <c r="F203" s="34">
        <v>17</v>
      </c>
      <c r="G203" s="35">
        <v>75</v>
      </c>
      <c r="H203" s="34">
        <v>0</v>
      </c>
      <c r="I203" s="35">
        <v>304</v>
      </c>
      <c r="O203" s="68"/>
      <c r="P203" s="68"/>
      <c r="Q203" s="68"/>
      <c r="R203" s="68"/>
      <c r="S203" s="68"/>
      <c r="T203" s="68"/>
      <c r="U203" s="68"/>
      <c r="V203" s="68"/>
    </row>
    <row r="204" spans="1:22" ht="13.5" thickBot="1" x14ac:dyDescent="0.25">
      <c r="A204" s="33" t="s">
        <v>220</v>
      </c>
      <c r="B204" s="34">
        <v>62</v>
      </c>
      <c r="C204" s="35">
        <v>62</v>
      </c>
      <c r="D204" s="35">
        <v>111</v>
      </c>
      <c r="E204" s="35">
        <v>177</v>
      </c>
      <c r="F204" s="34">
        <v>38</v>
      </c>
      <c r="G204" s="35">
        <v>197</v>
      </c>
      <c r="H204" s="34">
        <v>0</v>
      </c>
      <c r="I204" s="35">
        <v>647</v>
      </c>
      <c r="O204" s="68"/>
      <c r="P204" s="68"/>
      <c r="Q204" s="68"/>
      <c r="R204" s="68"/>
      <c r="S204" s="68"/>
      <c r="T204" s="68"/>
      <c r="U204" s="68"/>
      <c r="V204" s="68"/>
    </row>
    <row r="205" spans="1:22" ht="13.5" thickBot="1" x14ac:dyDescent="0.25">
      <c r="A205" s="33" t="s">
        <v>221</v>
      </c>
      <c r="B205" s="34">
        <v>114</v>
      </c>
      <c r="C205" s="35">
        <v>123</v>
      </c>
      <c r="D205" s="35">
        <v>56</v>
      </c>
      <c r="E205" s="35">
        <v>78</v>
      </c>
      <c r="F205" s="34">
        <v>26</v>
      </c>
      <c r="G205" s="35">
        <v>137</v>
      </c>
      <c r="H205" s="34">
        <v>1</v>
      </c>
      <c r="I205" s="35">
        <v>535</v>
      </c>
      <c r="O205" s="68"/>
      <c r="P205" s="68"/>
      <c r="Q205" s="68"/>
      <c r="R205" s="68"/>
      <c r="S205" s="68"/>
      <c r="T205" s="68"/>
      <c r="U205" s="68"/>
      <c r="V205" s="68"/>
    </row>
    <row r="206" spans="1:22" ht="13.5" thickBot="1" x14ac:dyDescent="0.25">
      <c r="A206" s="33" t="s">
        <v>222</v>
      </c>
      <c r="B206" s="34">
        <v>87</v>
      </c>
      <c r="C206" s="35">
        <v>44</v>
      </c>
      <c r="D206" s="35">
        <v>83</v>
      </c>
      <c r="E206" s="35">
        <v>91</v>
      </c>
      <c r="F206" s="34">
        <v>34</v>
      </c>
      <c r="G206" s="35">
        <v>85</v>
      </c>
      <c r="H206" s="34">
        <v>0</v>
      </c>
      <c r="I206" s="35">
        <v>424</v>
      </c>
      <c r="O206" s="68"/>
      <c r="P206" s="68"/>
      <c r="Q206" s="68"/>
      <c r="R206" s="68"/>
      <c r="S206" s="68"/>
      <c r="T206" s="68"/>
      <c r="U206" s="68"/>
      <c r="V206" s="68"/>
    </row>
    <row r="207" spans="1:22" ht="13.5" thickBot="1" x14ac:dyDescent="0.25">
      <c r="A207" s="33" t="s">
        <v>223</v>
      </c>
      <c r="B207" s="34">
        <v>33</v>
      </c>
      <c r="C207" s="35">
        <v>40</v>
      </c>
      <c r="D207" s="35">
        <v>34</v>
      </c>
      <c r="E207" s="35">
        <v>126</v>
      </c>
      <c r="F207" s="34">
        <v>24</v>
      </c>
      <c r="G207" s="35">
        <v>101</v>
      </c>
      <c r="H207" s="34">
        <v>0</v>
      </c>
      <c r="I207" s="35">
        <v>358</v>
      </c>
      <c r="O207" s="68"/>
      <c r="P207" s="68"/>
      <c r="Q207" s="68"/>
      <c r="R207" s="68"/>
      <c r="S207" s="68"/>
      <c r="T207" s="68"/>
      <c r="U207" s="68"/>
      <c r="V207" s="68"/>
    </row>
    <row r="208" spans="1:22" ht="13.5" thickBot="1" x14ac:dyDescent="0.25">
      <c r="A208" s="33" t="s">
        <v>224</v>
      </c>
      <c r="B208" s="34">
        <v>43</v>
      </c>
      <c r="C208" s="35">
        <v>102</v>
      </c>
      <c r="D208" s="35">
        <v>161</v>
      </c>
      <c r="E208" s="35">
        <v>368</v>
      </c>
      <c r="F208" s="34">
        <v>87</v>
      </c>
      <c r="G208" s="35">
        <v>409</v>
      </c>
      <c r="H208" s="34">
        <v>0</v>
      </c>
      <c r="I208" s="35">
        <v>1170</v>
      </c>
      <c r="O208" s="68"/>
      <c r="P208" s="68"/>
      <c r="Q208" s="68"/>
      <c r="R208" s="68"/>
      <c r="S208" s="68"/>
      <c r="T208" s="68"/>
      <c r="U208" s="68"/>
      <c r="V208" s="68"/>
    </row>
    <row r="209" spans="1:22" ht="13.5" thickBot="1" x14ac:dyDescent="0.25">
      <c r="A209" s="33" t="s">
        <v>225</v>
      </c>
      <c r="B209" s="34">
        <v>243</v>
      </c>
      <c r="C209" s="35">
        <v>521</v>
      </c>
      <c r="D209" s="35">
        <v>1073</v>
      </c>
      <c r="E209" s="35">
        <v>2132</v>
      </c>
      <c r="F209" s="34">
        <v>749</v>
      </c>
      <c r="G209" s="35">
        <v>3757</v>
      </c>
      <c r="H209" s="34">
        <v>5</v>
      </c>
      <c r="I209" s="35">
        <v>8480</v>
      </c>
      <c r="O209" s="68"/>
      <c r="P209" s="68"/>
      <c r="Q209" s="68"/>
      <c r="R209" s="68"/>
      <c r="S209" s="68"/>
      <c r="T209" s="68"/>
      <c r="U209" s="68"/>
      <c r="V209" s="68"/>
    </row>
    <row r="210" spans="1:22" ht="13.5" thickBot="1" x14ac:dyDescent="0.25">
      <c r="A210" s="36" t="s">
        <v>333</v>
      </c>
      <c r="B210" s="38">
        <f t="shared" ref="B210:I210" si="16">SUM(B201:B209)</f>
        <v>814</v>
      </c>
      <c r="C210" s="38">
        <f t="shared" si="16"/>
        <v>1045</v>
      </c>
      <c r="D210" s="38">
        <f t="shared" si="16"/>
        <v>1726</v>
      </c>
      <c r="E210" s="38">
        <f t="shared" si="16"/>
        <v>3275</v>
      </c>
      <c r="F210" s="38">
        <f t="shared" si="16"/>
        <v>1041</v>
      </c>
      <c r="G210" s="38">
        <f t="shared" si="16"/>
        <v>5042</v>
      </c>
      <c r="H210" s="37">
        <f t="shared" si="16"/>
        <v>6</v>
      </c>
      <c r="I210" s="38">
        <f t="shared" si="16"/>
        <v>12949</v>
      </c>
    </row>
    <row r="211" spans="1:22" ht="13.5" thickBot="1" x14ac:dyDescent="0.25">
      <c r="A211" s="36" t="s">
        <v>33</v>
      </c>
      <c r="B211" s="39">
        <f>B210/$I210*100</f>
        <v>6.286199706541046</v>
      </c>
      <c r="C211" s="39">
        <f>C210/$I210*100</f>
        <v>8.0701212448837758</v>
      </c>
      <c r="D211" s="39">
        <f t="shared" ref="D211:I211" si="17">D210/$I210*100</f>
        <v>13.329214611166885</v>
      </c>
      <c r="E211" s="39">
        <f t="shared" si="17"/>
        <v>25.291528303343885</v>
      </c>
      <c r="F211" s="39">
        <f t="shared" si="17"/>
        <v>8.0392308286354162</v>
      </c>
      <c r="G211" s="39">
        <f t="shared" si="17"/>
        <v>38.937369681056452</v>
      </c>
      <c r="H211" s="39">
        <f t="shared" si="17"/>
        <v>4.6335624372538423E-2</v>
      </c>
      <c r="I211" s="39">
        <f t="shared" si="17"/>
        <v>100</v>
      </c>
    </row>
    <row r="212" spans="1:22" ht="13.5" thickBot="1" x14ac:dyDescent="0.25">
      <c r="A212" s="40" t="s">
        <v>136</v>
      </c>
      <c r="B212" s="41">
        <v>7615</v>
      </c>
      <c r="C212" s="41">
        <v>4494</v>
      </c>
      <c r="D212" s="41">
        <v>6676</v>
      </c>
      <c r="E212" s="41">
        <v>9198</v>
      </c>
      <c r="F212" s="41">
        <v>3944</v>
      </c>
      <c r="G212" s="41">
        <v>11515</v>
      </c>
      <c r="H212" s="42">
        <v>17</v>
      </c>
      <c r="I212" s="41">
        <v>43459</v>
      </c>
      <c r="O212" s="68"/>
      <c r="P212" s="68"/>
      <c r="Q212" s="68"/>
      <c r="R212" s="68"/>
      <c r="S212" s="68"/>
      <c r="T212" s="68"/>
      <c r="U212" s="68"/>
      <c r="V212" s="68"/>
    </row>
    <row r="213" spans="1:22" ht="13.5" thickBot="1" x14ac:dyDescent="0.25">
      <c r="A213" s="43" t="s">
        <v>33</v>
      </c>
      <c r="B213" s="44">
        <f>B212/E$14*100</f>
        <v>17.522262362226463</v>
      </c>
      <c r="C213" s="44">
        <f>C212/E$14*100</f>
        <v>10.340780965967923</v>
      </c>
      <c r="D213" s="44">
        <f>D212/E$14*100</f>
        <v>15.361605191099656</v>
      </c>
      <c r="E213" s="44">
        <f>E212/E$14*100</f>
        <v>21.164775995766124</v>
      </c>
      <c r="F213" s="44">
        <f>F212/E$14*100</f>
        <v>9.0752203226029131</v>
      </c>
      <c r="G213" s="44">
        <f>G212/E$14*100</f>
        <v>26.49623783336018</v>
      </c>
      <c r="H213" s="44">
        <f>H212/E$14*100</f>
        <v>3.9117328976736691E-2</v>
      </c>
      <c r="I213" s="44">
        <f>I212/E$14*100</f>
        <v>100</v>
      </c>
      <c r="O213" s="68"/>
      <c r="P213" s="68"/>
      <c r="Q213" s="68"/>
      <c r="R213" s="68"/>
      <c r="S213" s="68"/>
      <c r="T213" s="68"/>
      <c r="U213" s="68"/>
      <c r="V213" s="68"/>
    </row>
    <row r="214" spans="1:22" x14ac:dyDescent="0.2">
      <c r="O214" s="68"/>
      <c r="P214" s="68"/>
      <c r="Q214" s="68"/>
      <c r="R214" s="68"/>
      <c r="S214" s="68"/>
      <c r="T214" s="68"/>
      <c r="U214" s="68"/>
      <c r="V214" s="68"/>
    </row>
    <row r="215" spans="1:22" x14ac:dyDescent="0.2">
      <c r="O215" s="68"/>
      <c r="P215" s="68"/>
      <c r="Q215" s="68"/>
      <c r="R215" s="68"/>
      <c r="S215" s="68"/>
      <c r="T215" s="68"/>
      <c r="U215" s="68"/>
      <c r="V215" s="68"/>
    </row>
    <row r="216" spans="1:22" x14ac:dyDescent="0.2">
      <c r="O216" s="68"/>
      <c r="P216" s="68"/>
      <c r="Q216" s="68"/>
      <c r="R216" s="68"/>
      <c r="S216" s="68"/>
      <c r="T216" s="68"/>
      <c r="U216" s="68"/>
      <c r="V216" s="68"/>
    </row>
    <row r="217" spans="1:22" ht="13.5" thickBot="1" x14ac:dyDescent="0.25">
      <c r="A217" s="24" t="s">
        <v>334</v>
      </c>
      <c r="O217" s="68"/>
      <c r="P217" s="68"/>
      <c r="Q217" s="68"/>
      <c r="R217" s="68"/>
      <c r="S217" s="68"/>
      <c r="T217" s="68"/>
      <c r="U217" s="68"/>
      <c r="V217" s="68"/>
    </row>
    <row r="218" spans="1:22" x14ac:dyDescent="0.2">
      <c r="A218" s="111" t="s">
        <v>22</v>
      </c>
      <c r="B218" s="113" t="s">
        <v>23</v>
      </c>
      <c r="C218" s="113" t="s">
        <v>24</v>
      </c>
      <c r="D218" s="113" t="s">
        <v>25</v>
      </c>
      <c r="E218" s="113" t="s">
        <v>12</v>
      </c>
      <c r="F218" s="101" t="s">
        <v>26</v>
      </c>
      <c r="G218" s="113" t="s">
        <v>260</v>
      </c>
      <c r="H218" s="113" t="s">
        <v>27</v>
      </c>
      <c r="I218" s="113" t="s">
        <v>28</v>
      </c>
      <c r="O218" s="68"/>
      <c r="P218" s="68"/>
      <c r="Q218" s="68"/>
      <c r="R218" s="68"/>
      <c r="S218" s="68"/>
      <c r="T218" s="68"/>
      <c r="U218" s="68"/>
      <c r="V218" s="68"/>
    </row>
    <row r="219" spans="1:22" ht="13.5" thickBot="1" x14ac:dyDescent="0.25">
      <c r="A219" s="112"/>
      <c r="B219" s="114"/>
      <c r="C219" s="114"/>
      <c r="D219" s="114"/>
      <c r="E219" s="114"/>
      <c r="F219" s="102" t="s">
        <v>29</v>
      </c>
      <c r="G219" s="114"/>
      <c r="H219" s="114"/>
      <c r="I219" s="114"/>
      <c r="O219" s="68"/>
      <c r="P219" s="68"/>
      <c r="Q219" s="68"/>
      <c r="R219" s="68"/>
      <c r="S219" s="68"/>
      <c r="T219" s="68"/>
      <c r="U219" s="68"/>
      <c r="V219" s="68"/>
    </row>
    <row r="220" spans="1:22" ht="13.5" thickBot="1" x14ac:dyDescent="0.25">
      <c r="A220" s="33" t="s">
        <v>226</v>
      </c>
      <c r="B220" s="34">
        <v>39</v>
      </c>
      <c r="C220" s="34">
        <v>16</v>
      </c>
      <c r="D220" s="34">
        <v>23</v>
      </c>
      <c r="E220" s="34">
        <v>20</v>
      </c>
      <c r="F220" s="34">
        <v>12</v>
      </c>
      <c r="G220" s="34">
        <v>30</v>
      </c>
      <c r="H220" s="34">
        <v>0</v>
      </c>
      <c r="I220" s="35">
        <v>140</v>
      </c>
      <c r="O220" s="68"/>
      <c r="P220" s="68"/>
      <c r="Q220" s="68"/>
      <c r="R220" s="68"/>
      <c r="S220" s="68"/>
      <c r="T220" s="68"/>
      <c r="U220" s="68"/>
      <c r="V220" s="68"/>
    </row>
    <row r="221" spans="1:22" ht="13.5" thickBot="1" x14ac:dyDescent="0.25">
      <c r="A221" s="33" t="s">
        <v>227</v>
      </c>
      <c r="B221" s="34">
        <v>76</v>
      </c>
      <c r="C221" s="34">
        <v>18</v>
      </c>
      <c r="D221" s="34">
        <v>33</v>
      </c>
      <c r="E221" s="34">
        <v>45</v>
      </c>
      <c r="F221" s="34">
        <v>32</v>
      </c>
      <c r="G221" s="34">
        <v>53</v>
      </c>
      <c r="H221" s="34">
        <v>0</v>
      </c>
      <c r="I221" s="35">
        <v>257</v>
      </c>
      <c r="O221" s="68"/>
      <c r="P221" s="68"/>
      <c r="Q221" s="68"/>
      <c r="R221" s="68"/>
      <c r="S221" s="68"/>
      <c r="T221" s="68"/>
      <c r="U221" s="68"/>
      <c r="V221" s="68"/>
    </row>
    <row r="222" spans="1:22" ht="13.5" thickBot="1" x14ac:dyDescent="0.25">
      <c r="A222" s="33" t="s">
        <v>228</v>
      </c>
      <c r="B222" s="34">
        <v>67</v>
      </c>
      <c r="C222" s="34">
        <v>20</v>
      </c>
      <c r="D222" s="34">
        <v>41</v>
      </c>
      <c r="E222" s="34">
        <v>36</v>
      </c>
      <c r="F222" s="34">
        <v>15</v>
      </c>
      <c r="G222" s="34">
        <v>39</v>
      </c>
      <c r="H222" s="34">
        <v>0</v>
      </c>
      <c r="I222" s="35">
        <v>218</v>
      </c>
      <c r="O222" s="68"/>
      <c r="P222" s="68"/>
      <c r="Q222" s="68"/>
      <c r="R222" s="68"/>
      <c r="S222" s="68"/>
      <c r="T222" s="68"/>
      <c r="U222" s="68"/>
      <c r="V222" s="68"/>
    </row>
    <row r="223" spans="1:22" ht="13.5" thickBot="1" x14ac:dyDescent="0.25">
      <c r="A223" s="33" t="s">
        <v>229</v>
      </c>
      <c r="B223" s="34">
        <v>67</v>
      </c>
      <c r="C223" s="34">
        <v>13</v>
      </c>
      <c r="D223" s="34">
        <v>37</v>
      </c>
      <c r="E223" s="34">
        <v>17</v>
      </c>
      <c r="F223" s="34">
        <v>7</v>
      </c>
      <c r="G223" s="34">
        <v>27</v>
      </c>
      <c r="H223" s="34">
        <v>0</v>
      </c>
      <c r="I223" s="35">
        <v>168</v>
      </c>
      <c r="O223" s="68"/>
      <c r="P223" s="68"/>
      <c r="Q223" s="68"/>
      <c r="R223" s="68"/>
      <c r="S223" s="68"/>
      <c r="T223" s="68"/>
      <c r="U223" s="68"/>
      <c r="V223" s="68"/>
    </row>
    <row r="224" spans="1:22" ht="13.5" thickBot="1" x14ac:dyDescent="0.25">
      <c r="A224" s="33" t="s">
        <v>230</v>
      </c>
      <c r="B224" s="34">
        <v>32</v>
      </c>
      <c r="C224" s="34">
        <v>11</v>
      </c>
      <c r="D224" s="34">
        <v>11</v>
      </c>
      <c r="E224" s="34">
        <v>12</v>
      </c>
      <c r="F224" s="34">
        <v>5</v>
      </c>
      <c r="G224" s="34">
        <v>13</v>
      </c>
      <c r="H224" s="34">
        <v>0</v>
      </c>
      <c r="I224" s="35">
        <v>84</v>
      </c>
      <c r="O224" s="68"/>
      <c r="P224" s="68"/>
      <c r="Q224" s="68"/>
      <c r="R224" s="68"/>
      <c r="S224" s="68"/>
      <c r="T224" s="68"/>
      <c r="U224" s="68"/>
      <c r="V224" s="68"/>
    </row>
    <row r="225" spans="1:22" ht="13.5" thickBot="1" x14ac:dyDescent="0.25">
      <c r="A225" s="33" t="s">
        <v>231</v>
      </c>
      <c r="B225" s="34">
        <v>80</v>
      </c>
      <c r="C225" s="34">
        <v>87</v>
      </c>
      <c r="D225" s="34">
        <v>138</v>
      </c>
      <c r="E225" s="34">
        <v>236</v>
      </c>
      <c r="F225" s="34">
        <v>78</v>
      </c>
      <c r="G225" s="34">
        <v>276</v>
      </c>
      <c r="H225" s="34">
        <v>1</v>
      </c>
      <c r="I225" s="35">
        <v>896</v>
      </c>
      <c r="O225" s="68"/>
      <c r="P225" s="68"/>
      <c r="Q225" s="68"/>
      <c r="R225" s="68"/>
      <c r="S225" s="68"/>
      <c r="T225" s="68"/>
      <c r="U225" s="68"/>
      <c r="V225" s="68"/>
    </row>
    <row r="226" spans="1:22" ht="13.5" thickBot="1" x14ac:dyDescent="0.25">
      <c r="A226" s="33" t="s">
        <v>240</v>
      </c>
      <c r="B226" s="34">
        <v>14</v>
      </c>
      <c r="C226" s="34">
        <v>16</v>
      </c>
      <c r="D226" s="34">
        <v>9</v>
      </c>
      <c r="E226" s="34">
        <v>6</v>
      </c>
      <c r="F226" s="34">
        <v>4</v>
      </c>
      <c r="G226" s="34">
        <v>16</v>
      </c>
      <c r="H226" s="34">
        <v>0</v>
      </c>
      <c r="I226" s="35">
        <v>65</v>
      </c>
      <c r="O226" s="68"/>
      <c r="P226" s="68"/>
      <c r="Q226" s="68"/>
      <c r="R226" s="68"/>
      <c r="S226" s="68"/>
      <c r="T226" s="68"/>
      <c r="U226" s="68"/>
      <c r="V226" s="68"/>
    </row>
    <row r="227" spans="1:22" ht="13.5" thickBot="1" x14ac:dyDescent="0.25">
      <c r="A227" s="33" t="s">
        <v>319</v>
      </c>
      <c r="B227" s="34">
        <v>133</v>
      </c>
      <c r="C227" s="34">
        <v>38</v>
      </c>
      <c r="D227" s="34">
        <v>69</v>
      </c>
      <c r="E227" s="34">
        <v>95</v>
      </c>
      <c r="F227" s="34">
        <v>29</v>
      </c>
      <c r="G227" s="34">
        <v>84</v>
      </c>
      <c r="H227" s="34">
        <v>0</v>
      </c>
      <c r="I227" s="35">
        <v>448</v>
      </c>
      <c r="O227" s="68"/>
      <c r="P227" s="68"/>
      <c r="Q227" s="68"/>
      <c r="R227" s="68"/>
      <c r="S227" s="68"/>
      <c r="T227" s="68"/>
      <c r="U227" s="68"/>
      <c r="V227" s="68"/>
    </row>
    <row r="228" spans="1:22" ht="13.5" thickBot="1" x14ac:dyDescent="0.25">
      <c r="A228" s="33" t="s">
        <v>232</v>
      </c>
      <c r="B228" s="34">
        <v>67</v>
      </c>
      <c r="C228" s="34">
        <v>46</v>
      </c>
      <c r="D228" s="34">
        <v>52</v>
      </c>
      <c r="E228" s="34">
        <v>97</v>
      </c>
      <c r="F228" s="34">
        <v>22</v>
      </c>
      <c r="G228" s="34">
        <v>58</v>
      </c>
      <c r="H228" s="34">
        <v>0</v>
      </c>
      <c r="I228" s="35">
        <v>342</v>
      </c>
      <c r="O228" s="68"/>
      <c r="P228" s="68"/>
      <c r="Q228" s="68"/>
      <c r="R228" s="68"/>
      <c r="S228" s="68"/>
      <c r="T228" s="68"/>
      <c r="U228" s="68"/>
      <c r="V228" s="68"/>
    </row>
    <row r="229" spans="1:22" ht="13.5" thickBot="1" x14ac:dyDescent="0.25">
      <c r="A229" s="33" t="s">
        <v>233</v>
      </c>
      <c r="B229" s="34">
        <v>60</v>
      </c>
      <c r="C229" s="34">
        <v>41</v>
      </c>
      <c r="D229" s="34">
        <v>38</v>
      </c>
      <c r="E229" s="34">
        <v>120</v>
      </c>
      <c r="F229" s="34">
        <v>51</v>
      </c>
      <c r="G229" s="34">
        <v>171</v>
      </c>
      <c r="H229" s="34">
        <v>0</v>
      </c>
      <c r="I229" s="35">
        <v>481</v>
      </c>
    </row>
    <row r="230" spans="1:22" ht="13.5" thickBot="1" x14ac:dyDescent="0.25">
      <c r="A230" s="33" t="s">
        <v>234</v>
      </c>
      <c r="B230" s="34">
        <v>69</v>
      </c>
      <c r="C230" s="34">
        <v>13</v>
      </c>
      <c r="D230" s="34">
        <v>33</v>
      </c>
      <c r="E230" s="34">
        <v>23</v>
      </c>
      <c r="F230" s="34">
        <v>11</v>
      </c>
      <c r="G230" s="34">
        <v>30</v>
      </c>
      <c r="H230" s="34">
        <v>0</v>
      </c>
      <c r="I230" s="35">
        <v>179</v>
      </c>
    </row>
    <row r="231" spans="1:22" ht="13.5" thickBot="1" x14ac:dyDescent="0.25">
      <c r="A231" s="33" t="s">
        <v>235</v>
      </c>
      <c r="B231" s="34">
        <v>37</v>
      </c>
      <c r="C231" s="34">
        <v>30</v>
      </c>
      <c r="D231" s="34">
        <v>21</v>
      </c>
      <c r="E231" s="34">
        <v>22</v>
      </c>
      <c r="F231" s="34">
        <v>4</v>
      </c>
      <c r="G231" s="34">
        <v>19</v>
      </c>
      <c r="H231" s="34">
        <v>0</v>
      </c>
      <c r="I231" s="35">
        <v>133</v>
      </c>
    </row>
    <row r="232" spans="1:22" ht="13.5" thickBot="1" x14ac:dyDescent="0.25">
      <c r="A232" s="33" t="s">
        <v>236</v>
      </c>
      <c r="B232" s="34">
        <v>78</v>
      </c>
      <c r="C232" s="34">
        <v>20</v>
      </c>
      <c r="D232" s="34">
        <v>26</v>
      </c>
      <c r="E232" s="34">
        <v>42</v>
      </c>
      <c r="F232" s="34">
        <v>15</v>
      </c>
      <c r="G232" s="34">
        <v>24</v>
      </c>
      <c r="H232" s="34">
        <v>0</v>
      </c>
      <c r="I232" s="35">
        <v>205</v>
      </c>
    </row>
    <row r="233" spans="1:22" ht="13.5" thickBot="1" x14ac:dyDescent="0.25">
      <c r="A233" s="33" t="s">
        <v>237</v>
      </c>
      <c r="B233" s="34">
        <v>65</v>
      </c>
      <c r="C233" s="34">
        <v>14</v>
      </c>
      <c r="D233" s="34">
        <v>26</v>
      </c>
      <c r="E233" s="34">
        <v>35</v>
      </c>
      <c r="F233" s="34">
        <v>15</v>
      </c>
      <c r="G233" s="34">
        <v>35</v>
      </c>
      <c r="H233" s="34">
        <v>0</v>
      </c>
      <c r="I233" s="35">
        <v>190</v>
      </c>
    </row>
    <row r="234" spans="1:22" ht="13.5" thickBot="1" x14ac:dyDescent="0.25">
      <c r="A234" s="33" t="s">
        <v>253</v>
      </c>
      <c r="B234" s="34">
        <v>11</v>
      </c>
      <c r="C234" s="34">
        <v>20</v>
      </c>
      <c r="D234" s="34">
        <v>19</v>
      </c>
      <c r="E234" s="34">
        <v>25</v>
      </c>
      <c r="F234" s="34">
        <v>14</v>
      </c>
      <c r="G234" s="34">
        <v>31</v>
      </c>
      <c r="H234" s="34">
        <v>2</v>
      </c>
      <c r="I234" s="35">
        <v>122</v>
      </c>
    </row>
    <row r="235" spans="1:22" ht="13.5" thickBot="1" x14ac:dyDescent="0.25">
      <c r="A235" s="33" t="s">
        <v>238</v>
      </c>
      <c r="B235" s="34">
        <v>70</v>
      </c>
      <c r="C235" s="34">
        <v>18</v>
      </c>
      <c r="D235" s="34">
        <v>22</v>
      </c>
      <c r="E235" s="34">
        <v>18</v>
      </c>
      <c r="F235" s="34">
        <v>10</v>
      </c>
      <c r="G235" s="34">
        <v>23</v>
      </c>
      <c r="H235" s="34">
        <v>0</v>
      </c>
      <c r="I235" s="35">
        <v>161</v>
      </c>
    </row>
    <row r="236" spans="1:22" ht="13.5" thickBot="1" x14ac:dyDescent="0.25">
      <c r="A236" s="33" t="s">
        <v>239</v>
      </c>
      <c r="B236" s="34">
        <v>9</v>
      </c>
      <c r="C236" s="34">
        <v>10</v>
      </c>
      <c r="D236" s="34">
        <v>10</v>
      </c>
      <c r="E236" s="34">
        <v>11</v>
      </c>
      <c r="F236" s="34">
        <v>3</v>
      </c>
      <c r="G236" s="34">
        <v>5</v>
      </c>
      <c r="H236" s="34">
        <v>0</v>
      </c>
      <c r="I236" s="35">
        <v>48</v>
      </c>
    </row>
    <row r="237" spans="1:22" ht="13.5" thickBot="1" x14ac:dyDescent="0.25">
      <c r="A237" s="36" t="s">
        <v>335</v>
      </c>
      <c r="B237" s="38">
        <f>SUM(B220:B236)</f>
        <v>974</v>
      </c>
      <c r="C237" s="38">
        <f t="shared" ref="C237:I237" si="18">SUM(C220:C236)</f>
        <v>431</v>
      </c>
      <c r="D237" s="38">
        <f t="shared" si="18"/>
        <v>608</v>
      </c>
      <c r="E237" s="38">
        <f t="shared" si="18"/>
        <v>860</v>
      </c>
      <c r="F237" s="38">
        <f t="shared" si="18"/>
        <v>327</v>
      </c>
      <c r="G237" s="38">
        <f t="shared" si="18"/>
        <v>934</v>
      </c>
      <c r="H237" s="38">
        <f t="shared" si="18"/>
        <v>3</v>
      </c>
      <c r="I237" s="38">
        <f t="shared" si="18"/>
        <v>4137</v>
      </c>
    </row>
    <row r="238" spans="1:22" ht="13.5" thickBot="1" x14ac:dyDescent="0.25">
      <c r="A238" s="36" t="s">
        <v>33</v>
      </c>
      <c r="B238" s="39">
        <f>B237/$I237*100</f>
        <v>23.543630650229634</v>
      </c>
      <c r="C238" s="39">
        <f>C237/$I237*100</f>
        <v>10.418177423253566</v>
      </c>
      <c r="D238" s="39">
        <f t="shared" ref="D238:I238" si="19">D237/$I237*100</f>
        <v>14.696640077350736</v>
      </c>
      <c r="E238" s="39">
        <f t="shared" si="19"/>
        <v>20.788010635726373</v>
      </c>
      <c r="F238" s="39">
        <f t="shared" si="19"/>
        <v>7.9042784626540978</v>
      </c>
      <c r="G238" s="39">
        <f t="shared" si="19"/>
        <v>22.576746434614456</v>
      </c>
      <c r="H238" s="39">
        <f t="shared" si="19"/>
        <v>7.2516316171138503E-2</v>
      </c>
      <c r="I238" s="39">
        <f t="shared" si="19"/>
        <v>100</v>
      </c>
    </row>
    <row r="239" spans="1:22" ht="13.5" thickBot="1" x14ac:dyDescent="0.25">
      <c r="A239" s="40" t="s">
        <v>136</v>
      </c>
      <c r="B239" s="41">
        <v>7615</v>
      </c>
      <c r="C239" s="41">
        <v>4494</v>
      </c>
      <c r="D239" s="41">
        <v>6676</v>
      </c>
      <c r="E239" s="41">
        <v>9198</v>
      </c>
      <c r="F239" s="41">
        <v>3944</v>
      </c>
      <c r="G239" s="41">
        <v>11515</v>
      </c>
      <c r="H239" s="42">
        <v>17</v>
      </c>
      <c r="I239" s="41">
        <v>43459</v>
      </c>
    </row>
    <row r="240" spans="1:22" ht="13.5" thickBot="1" x14ac:dyDescent="0.25">
      <c r="A240" s="43" t="s">
        <v>33</v>
      </c>
      <c r="B240" s="44">
        <f>B239/E$14*100</f>
        <v>17.522262362226463</v>
      </c>
      <c r="C240" s="44">
        <f>C239/E$14*100</f>
        <v>10.340780965967923</v>
      </c>
      <c r="D240" s="44">
        <f>D239/E$14*100</f>
        <v>15.361605191099656</v>
      </c>
      <c r="E240" s="44">
        <f>E239/E$14*100</f>
        <v>21.164775995766124</v>
      </c>
      <c r="F240" s="44">
        <f>F239/E$14*100</f>
        <v>9.0752203226029131</v>
      </c>
      <c r="G240" s="44">
        <f>G239/E$14*100</f>
        <v>26.49623783336018</v>
      </c>
      <c r="H240" s="44">
        <f>H239/E$14*100</f>
        <v>3.9117328976736691E-2</v>
      </c>
      <c r="I240" s="44">
        <f>I239/E$14*100</f>
        <v>100</v>
      </c>
    </row>
    <row r="244" spans="1:23" ht="13.5" thickBot="1" x14ac:dyDescent="0.25">
      <c r="A244" s="24" t="s">
        <v>336</v>
      </c>
    </row>
    <row r="245" spans="1:23" x14ac:dyDescent="0.2">
      <c r="A245" s="111" t="s">
        <v>22</v>
      </c>
      <c r="B245" s="113" t="s">
        <v>23</v>
      </c>
      <c r="C245" s="113" t="s">
        <v>24</v>
      </c>
      <c r="D245" s="113" t="s">
        <v>25</v>
      </c>
      <c r="E245" s="113" t="s">
        <v>12</v>
      </c>
      <c r="F245" s="101" t="s">
        <v>26</v>
      </c>
      <c r="G245" s="113" t="s">
        <v>260</v>
      </c>
      <c r="H245" s="113" t="s">
        <v>27</v>
      </c>
      <c r="I245" s="113" t="s">
        <v>28</v>
      </c>
    </row>
    <row r="246" spans="1:23" ht="13.5" thickBot="1" x14ac:dyDescent="0.25">
      <c r="A246" s="112"/>
      <c r="B246" s="114"/>
      <c r="C246" s="114"/>
      <c r="D246" s="114"/>
      <c r="E246" s="114"/>
      <c r="F246" s="102" t="s">
        <v>29</v>
      </c>
      <c r="G246" s="114"/>
      <c r="H246" s="114"/>
      <c r="I246" s="114"/>
    </row>
    <row r="247" spans="1:23" ht="13.5" thickBot="1" x14ac:dyDescent="0.25">
      <c r="A247" s="52" t="s">
        <v>241</v>
      </c>
      <c r="B247" s="34">
        <v>80</v>
      </c>
      <c r="C247" s="34">
        <v>15</v>
      </c>
      <c r="D247" s="34">
        <v>25</v>
      </c>
      <c r="E247" s="34">
        <v>41</v>
      </c>
      <c r="F247" s="34">
        <v>8</v>
      </c>
      <c r="G247" s="34">
        <v>34</v>
      </c>
      <c r="H247" s="34">
        <v>0</v>
      </c>
      <c r="I247" s="35">
        <v>203</v>
      </c>
    </row>
    <row r="248" spans="1:23" ht="13.5" thickBot="1" x14ac:dyDescent="0.25">
      <c r="A248" s="52" t="s">
        <v>242</v>
      </c>
      <c r="B248" s="34">
        <v>179</v>
      </c>
      <c r="C248" s="34">
        <v>94</v>
      </c>
      <c r="D248" s="34">
        <v>279</v>
      </c>
      <c r="E248" s="34">
        <v>295</v>
      </c>
      <c r="F248" s="34">
        <v>102</v>
      </c>
      <c r="G248" s="34">
        <v>326</v>
      </c>
      <c r="H248" s="34">
        <v>0</v>
      </c>
      <c r="I248" s="35">
        <v>1275</v>
      </c>
    </row>
    <row r="249" spans="1:23" ht="13.5" thickBot="1" x14ac:dyDescent="0.25">
      <c r="A249" s="52" t="s">
        <v>243</v>
      </c>
      <c r="B249" s="34">
        <v>17</v>
      </c>
      <c r="C249" s="34">
        <v>54</v>
      </c>
      <c r="D249" s="34">
        <v>108</v>
      </c>
      <c r="E249" s="34">
        <v>365</v>
      </c>
      <c r="F249" s="34">
        <v>393</v>
      </c>
      <c r="G249" s="34">
        <v>374</v>
      </c>
      <c r="H249" s="34">
        <v>1</v>
      </c>
      <c r="I249" s="35">
        <v>1312</v>
      </c>
    </row>
    <row r="250" spans="1:23" ht="13.5" thickBot="1" x14ac:dyDescent="0.25">
      <c r="A250" s="52" t="s">
        <v>244</v>
      </c>
      <c r="B250" s="34">
        <v>139</v>
      </c>
      <c r="C250" s="34">
        <v>19</v>
      </c>
      <c r="D250" s="34">
        <v>7</v>
      </c>
      <c r="E250" s="34">
        <v>31</v>
      </c>
      <c r="F250" s="34">
        <v>29</v>
      </c>
      <c r="G250" s="34">
        <v>22</v>
      </c>
      <c r="H250" s="34">
        <v>0</v>
      </c>
      <c r="I250" s="35">
        <v>247</v>
      </c>
    </row>
    <row r="251" spans="1:23" ht="13.5" thickBot="1" x14ac:dyDescent="0.25">
      <c r="A251" s="52" t="s">
        <v>245</v>
      </c>
      <c r="B251" s="34">
        <v>56</v>
      </c>
      <c r="C251" s="34">
        <v>10</v>
      </c>
      <c r="D251" s="34">
        <v>45</v>
      </c>
      <c r="E251" s="34">
        <v>33</v>
      </c>
      <c r="F251" s="34">
        <v>8</v>
      </c>
      <c r="G251" s="34">
        <v>35</v>
      </c>
      <c r="H251" s="34">
        <v>0</v>
      </c>
      <c r="I251" s="35">
        <v>187</v>
      </c>
    </row>
    <row r="252" spans="1:23" ht="13.5" thickBot="1" x14ac:dyDescent="0.25">
      <c r="A252" s="95" t="s">
        <v>246</v>
      </c>
      <c r="B252" s="34">
        <v>49</v>
      </c>
      <c r="C252" s="34">
        <v>20</v>
      </c>
      <c r="D252" s="34">
        <v>58</v>
      </c>
      <c r="E252" s="34">
        <v>48</v>
      </c>
      <c r="F252" s="34">
        <v>14</v>
      </c>
      <c r="G252" s="34">
        <v>33</v>
      </c>
      <c r="H252" s="34">
        <v>0</v>
      </c>
      <c r="I252" s="35">
        <v>222</v>
      </c>
    </row>
    <row r="253" spans="1:23" ht="13.5" thickBot="1" x14ac:dyDescent="0.25">
      <c r="A253" s="52" t="s">
        <v>247</v>
      </c>
      <c r="B253" s="34">
        <v>92</v>
      </c>
      <c r="C253" s="34">
        <v>28</v>
      </c>
      <c r="D253" s="34">
        <v>44</v>
      </c>
      <c r="E253" s="34">
        <v>27</v>
      </c>
      <c r="F253" s="34">
        <v>10</v>
      </c>
      <c r="G253" s="34">
        <v>33</v>
      </c>
      <c r="H253" s="34">
        <v>0</v>
      </c>
      <c r="I253" s="35">
        <v>234</v>
      </c>
    </row>
    <row r="254" spans="1:23" ht="13.5" thickBot="1" x14ac:dyDescent="0.25">
      <c r="A254" s="52" t="s">
        <v>248</v>
      </c>
      <c r="B254" s="34">
        <v>56</v>
      </c>
      <c r="C254" s="34">
        <v>18</v>
      </c>
      <c r="D254" s="34">
        <v>38</v>
      </c>
      <c r="E254" s="34">
        <v>25</v>
      </c>
      <c r="F254" s="34">
        <v>15</v>
      </c>
      <c r="G254" s="34">
        <v>23</v>
      </c>
      <c r="H254" s="34">
        <v>0</v>
      </c>
      <c r="I254" s="35">
        <v>175</v>
      </c>
      <c r="P254" s="68"/>
      <c r="Q254" s="68"/>
      <c r="R254" s="68"/>
      <c r="S254" s="68"/>
      <c r="T254" s="68"/>
      <c r="U254" s="68"/>
      <c r="V254" s="68"/>
      <c r="W254" s="68"/>
    </row>
    <row r="255" spans="1:23" ht="13.5" thickBot="1" x14ac:dyDescent="0.25">
      <c r="A255" s="52" t="s">
        <v>249</v>
      </c>
      <c r="B255" s="34">
        <v>35</v>
      </c>
      <c r="C255" s="34">
        <v>12</v>
      </c>
      <c r="D255" s="34">
        <v>22</v>
      </c>
      <c r="E255" s="34">
        <v>25</v>
      </c>
      <c r="F255" s="34">
        <v>12</v>
      </c>
      <c r="G255" s="34">
        <v>19</v>
      </c>
      <c r="H255" s="34">
        <v>0</v>
      </c>
      <c r="I255" s="35">
        <v>125</v>
      </c>
      <c r="P255" s="68"/>
      <c r="Q255" s="68"/>
      <c r="R255" s="68"/>
      <c r="S255" s="68"/>
      <c r="T255" s="68"/>
      <c r="U255" s="68"/>
      <c r="V255" s="68"/>
      <c r="W255" s="68"/>
    </row>
    <row r="256" spans="1:23" ht="13.5" thickBot="1" x14ac:dyDescent="0.25">
      <c r="A256" s="52" t="s">
        <v>250</v>
      </c>
      <c r="B256" s="34">
        <v>147</v>
      </c>
      <c r="C256" s="34">
        <v>67</v>
      </c>
      <c r="D256" s="34">
        <v>143</v>
      </c>
      <c r="E256" s="34">
        <v>95</v>
      </c>
      <c r="F256" s="34">
        <v>35</v>
      </c>
      <c r="G256" s="34">
        <v>93</v>
      </c>
      <c r="H256" s="34">
        <v>0</v>
      </c>
      <c r="I256" s="35">
        <v>580</v>
      </c>
      <c r="P256" s="68"/>
      <c r="Q256" s="68"/>
      <c r="R256" s="68"/>
      <c r="S256" s="68"/>
      <c r="T256" s="68"/>
      <c r="U256" s="68"/>
      <c r="V256" s="68"/>
      <c r="W256" s="68"/>
    </row>
    <row r="257" spans="1:23" ht="13.5" thickBot="1" x14ac:dyDescent="0.25">
      <c r="A257" s="52" t="s">
        <v>251</v>
      </c>
      <c r="B257" s="34">
        <v>47</v>
      </c>
      <c r="C257" s="34">
        <v>19</v>
      </c>
      <c r="D257" s="34">
        <v>31</v>
      </c>
      <c r="E257" s="34">
        <v>28</v>
      </c>
      <c r="F257" s="34">
        <v>13</v>
      </c>
      <c r="G257" s="34">
        <v>25</v>
      </c>
      <c r="H257" s="34">
        <v>0</v>
      </c>
      <c r="I257" s="35">
        <v>163</v>
      </c>
      <c r="P257" s="68"/>
      <c r="Q257" s="68"/>
      <c r="R257" s="68"/>
      <c r="S257" s="68"/>
      <c r="T257" s="68"/>
      <c r="U257" s="68"/>
      <c r="V257" s="68"/>
      <c r="W257" s="68"/>
    </row>
    <row r="258" spans="1:23" ht="13.5" thickBot="1" x14ac:dyDescent="0.25">
      <c r="A258" s="95" t="s">
        <v>252</v>
      </c>
      <c r="B258" s="34">
        <v>58</v>
      </c>
      <c r="C258" s="34">
        <v>76</v>
      </c>
      <c r="D258" s="34">
        <v>70</v>
      </c>
      <c r="E258" s="34">
        <v>90</v>
      </c>
      <c r="F258" s="34">
        <v>43</v>
      </c>
      <c r="G258" s="34">
        <v>118</v>
      </c>
      <c r="H258" s="34">
        <v>0</v>
      </c>
      <c r="I258" s="35">
        <v>455</v>
      </c>
      <c r="P258" s="68"/>
      <c r="Q258" s="68"/>
      <c r="R258" s="68"/>
      <c r="S258" s="68"/>
      <c r="T258" s="68"/>
      <c r="U258" s="68"/>
      <c r="V258" s="68"/>
      <c r="W258" s="68"/>
    </row>
    <row r="259" spans="1:23" ht="15.75" customHeight="1" thickBot="1" x14ac:dyDescent="0.25">
      <c r="A259" s="55" t="s">
        <v>337</v>
      </c>
      <c r="B259" s="38">
        <f>SUM(B247:B258)</f>
        <v>955</v>
      </c>
      <c r="C259" s="38">
        <f t="shared" ref="C259:I259" si="20">SUM(C247:C258)</f>
        <v>432</v>
      </c>
      <c r="D259" s="38">
        <f t="shared" si="20"/>
        <v>870</v>
      </c>
      <c r="E259" s="38">
        <f t="shared" si="20"/>
        <v>1103</v>
      </c>
      <c r="F259" s="38">
        <f t="shared" si="20"/>
        <v>682</v>
      </c>
      <c r="G259" s="38">
        <f t="shared" si="20"/>
        <v>1135</v>
      </c>
      <c r="H259" s="38">
        <f t="shared" si="20"/>
        <v>1</v>
      </c>
      <c r="I259" s="38">
        <f t="shared" si="20"/>
        <v>5178</v>
      </c>
      <c r="P259" s="68"/>
      <c r="Q259" s="68"/>
      <c r="R259" s="68"/>
      <c r="S259" s="68"/>
      <c r="T259" s="68"/>
      <c r="U259" s="68"/>
      <c r="V259" s="68"/>
      <c r="W259" s="68"/>
    </row>
    <row r="260" spans="1:23" ht="13.5" thickBot="1" x14ac:dyDescent="0.25">
      <c r="A260" s="55" t="s">
        <v>33</v>
      </c>
      <c r="B260" s="39">
        <f>B259/$I259*100</f>
        <v>18.443414445731943</v>
      </c>
      <c r="C260" s="39">
        <f t="shared" ref="C260:I260" si="21">C259/$I259*100</f>
        <v>8.3429895712630362</v>
      </c>
      <c r="D260" s="39">
        <f t="shared" si="21"/>
        <v>16.801853997682503</v>
      </c>
      <c r="E260" s="39">
        <f t="shared" si="21"/>
        <v>21.301660872923907</v>
      </c>
      <c r="F260" s="39">
        <f t="shared" si="21"/>
        <v>13.171108536114328</v>
      </c>
      <c r="G260" s="39">
        <f t="shared" si="21"/>
        <v>21.919660100424874</v>
      </c>
      <c r="H260" s="39">
        <f t="shared" si="21"/>
        <v>1.9312475859405175E-2</v>
      </c>
      <c r="I260" s="39">
        <f t="shared" si="21"/>
        <v>100</v>
      </c>
      <c r="P260" s="68"/>
      <c r="Q260" s="68"/>
      <c r="R260" s="68"/>
      <c r="S260" s="68"/>
      <c r="T260" s="68"/>
      <c r="U260" s="68"/>
      <c r="V260" s="68"/>
      <c r="W260" s="68"/>
    </row>
    <row r="261" spans="1:23" ht="13.5" thickBot="1" x14ac:dyDescent="0.25">
      <c r="A261" s="56" t="s">
        <v>136</v>
      </c>
      <c r="B261" s="41">
        <v>7615</v>
      </c>
      <c r="C261" s="41">
        <v>4494</v>
      </c>
      <c r="D261" s="41">
        <v>6676</v>
      </c>
      <c r="E261" s="41">
        <v>9198</v>
      </c>
      <c r="F261" s="41">
        <v>3944</v>
      </c>
      <c r="G261" s="41">
        <v>11515</v>
      </c>
      <c r="H261" s="42">
        <v>17</v>
      </c>
      <c r="I261" s="41">
        <v>43459</v>
      </c>
      <c r="P261" s="68"/>
      <c r="Q261" s="68"/>
      <c r="R261" s="68"/>
      <c r="S261" s="68"/>
      <c r="T261" s="68"/>
      <c r="U261" s="68"/>
      <c r="V261" s="68"/>
      <c r="W261" s="68"/>
    </row>
    <row r="262" spans="1:23" ht="13.5" thickBot="1" x14ac:dyDescent="0.25">
      <c r="A262" s="57" t="s">
        <v>33</v>
      </c>
      <c r="B262" s="44">
        <f>B261/E$14*100</f>
        <v>17.522262362226463</v>
      </c>
      <c r="C262" s="44">
        <f>C261/E$14*100</f>
        <v>10.340780965967923</v>
      </c>
      <c r="D262" s="44">
        <f>D261/E$14*100</f>
        <v>15.361605191099656</v>
      </c>
      <c r="E262" s="44">
        <f>E261/E$14*100</f>
        <v>21.164775995766124</v>
      </c>
      <c r="F262" s="44">
        <f>F261/E$14*100</f>
        <v>9.0752203226029131</v>
      </c>
      <c r="G262" s="44">
        <f>G261/E$14*100</f>
        <v>26.49623783336018</v>
      </c>
      <c r="H262" s="44">
        <f>H261/E$14*100</f>
        <v>3.9117328976736691E-2</v>
      </c>
      <c r="I262" s="44">
        <f>I261/E$14*100</f>
        <v>100</v>
      </c>
      <c r="P262" s="68"/>
      <c r="Q262" s="68"/>
      <c r="R262" s="68"/>
      <c r="S262" s="68"/>
      <c r="T262" s="68"/>
      <c r="U262" s="68"/>
      <c r="V262" s="68"/>
      <c r="W262" s="68"/>
    </row>
    <row r="263" spans="1:23" x14ac:dyDescent="0.2">
      <c r="P263" s="68"/>
      <c r="Q263" s="68"/>
      <c r="R263" s="68"/>
      <c r="S263" s="68"/>
      <c r="T263" s="68"/>
      <c r="U263" s="68"/>
      <c r="V263" s="68"/>
      <c r="W263" s="68"/>
    </row>
    <row r="264" spans="1:23" x14ac:dyDescent="0.2">
      <c r="P264" s="68"/>
      <c r="Q264" s="68"/>
      <c r="R264" s="68"/>
      <c r="S264" s="68"/>
      <c r="T264" s="68"/>
      <c r="U264" s="68"/>
      <c r="V264" s="68"/>
      <c r="W264" s="68"/>
    </row>
    <row r="271" spans="1:23" x14ac:dyDescent="0.2">
      <c r="B271" s="104"/>
      <c r="C271" s="104"/>
      <c r="D271" s="104"/>
      <c r="E271" s="104"/>
      <c r="F271" s="104"/>
      <c r="G271" s="104"/>
      <c r="H271" s="104"/>
      <c r="I271" s="104"/>
    </row>
  </sheetData>
  <mergeCells count="76">
    <mergeCell ref="I66:I67"/>
    <mergeCell ref="G105:G106"/>
    <mergeCell ref="H105:H106"/>
    <mergeCell ref="I105:I106"/>
    <mergeCell ref="A105:A106"/>
    <mergeCell ref="B105:B106"/>
    <mergeCell ref="C105:C106"/>
    <mergeCell ref="D105:D106"/>
    <mergeCell ref="E105:E106"/>
    <mergeCell ref="G42:G43"/>
    <mergeCell ref="H42:H43"/>
    <mergeCell ref="D66:D67"/>
    <mergeCell ref="E66:E67"/>
    <mergeCell ref="G66:G67"/>
    <mergeCell ref="H66:H67"/>
    <mergeCell ref="A42:A43"/>
    <mergeCell ref="B42:B43"/>
    <mergeCell ref="C42:C43"/>
    <mergeCell ref="D42:D43"/>
    <mergeCell ref="E42:E43"/>
    <mergeCell ref="A1:L1"/>
    <mergeCell ref="A66:A67"/>
    <mergeCell ref="B66:B67"/>
    <mergeCell ref="C66:C67"/>
    <mergeCell ref="A130:A131"/>
    <mergeCell ref="B130:B131"/>
    <mergeCell ref="C130:C131"/>
    <mergeCell ref="D130:D131"/>
    <mergeCell ref="E130:E131"/>
    <mergeCell ref="G130:G131"/>
    <mergeCell ref="H130:H131"/>
    <mergeCell ref="I130:I131"/>
    <mergeCell ref="I42:I43"/>
    <mergeCell ref="A5:A6"/>
    <mergeCell ref="E5:F5"/>
    <mergeCell ref="G5:H5"/>
    <mergeCell ref="G151:G152"/>
    <mergeCell ref="H151:H152"/>
    <mergeCell ref="I151:I152"/>
    <mergeCell ref="A178:A179"/>
    <mergeCell ref="B178:B179"/>
    <mergeCell ref="C178:C179"/>
    <mergeCell ref="D178:D179"/>
    <mergeCell ref="E178:E179"/>
    <mergeCell ref="G178:G179"/>
    <mergeCell ref="H178:H179"/>
    <mergeCell ref="I178:I179"/>
    <mergeCell ref="A151:A152"/>
    <mergeCell ref="B151:B152"/>
    <mergeCell ref="C151:C152"/>
    <mergeCell ref="D151:D152"/>
    <mergeCell ref="E151:E152"/>
    <mergeCell ref="G199:G200"/>
    <mergeCell ref="H199:H200"/>
    <mergeCell ref="I199:I200"/>
    <mergeCell ref="A218:A219"/>
    <mergeCell ref="B218:B219"/>
    <mergeCell ref="C218:C219"/>
    <mergeCell ref="D218:D219"/>
    <mergeCell ref="E218:E219"/>
    <mergeCell ref="G218:G219"/>
    <mergeCell ref="H218:H219"/>
    <mergeCell ref="I218:I219"/>
    <mergeCell ref="A199:A200"/>
    <mergeCell ref="B199:B200"/>
    <mergeCell ref="C199:C200"/>
    <mergeCell ref="D199:D200"/>
    <mergeCell ref="E199:E200"/>
    <mergeCell ref="G245:G246"/>
    <mergeCell ref="H245:H246"/>
    <mergeCell ref="I245:I246"/>
    <mergeCell ref="A245:A246"/>
    <mergeCell ref="B245:B246"/>
    <mergeCell ref="C245:C246"/>
    <mergeCell ref="D245:D246"/>
    <mergeCell ref="E245:E246"/>
  </mergeCells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Regione FVG 2018</vt:lpstr>
      <vt:lpstr>Provincia di Gorizia</vt:lpstr>
      <vt:lpstr>Provincia di Trieste</vt:lpstr>
      <vt:lpstr>Provincia di Pordenone</vt:lpstr>
      <vt:lpstr>Provincia di Udine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roberta.molaro</dc:creator>
  <cp:lastModifiedBy>De Facchinetti Sara</cp:lastModifiedBy>
  <cp:lastPrinted>2020-02-28T14:21:49Z</cp:lastPrinted>
  <dcterms:created xsi:type="dcterms:W3CDTF">2017-05-11T13:29:06Z</dcterms:created>
  <dcterms:modified xsi:type="dcterms:W3CDTF">2020-05-13T07:14:14Z</dcterms:modified>
</cp:coreProperties>
</file>