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8657\Desktop\CPT\Dati Regione\Monografie-Introduzione_CPT\Introduzione_CPT_2022\"/>
    </mc:Choice>
  </mc:AlternateContent>
  <bookViews>
    <workbookView xWindow="0" yWindow="0" windowWidth="24048" windowHeight="9960"/>
  </bookViews>
  <sheets>
    <sheet name="Entrate SPA 2011-2020" sheetId="3" r:id="rId1"/>
    <sheet name="Entrate PA 2011-2020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3" l="1"/>
  <c r="C15" i="3"/>
  <c r="D15" i="3"/>
  <c r="E15" i="3"/>
  <c r="F15" i="3"/>
  <c r="G15" i="3"/>
  <c r="H15" i="3"/>
  <c r="I15" i="3"/>
  <c r="J15" i="3"/>
  <c r="K15" i="3"/>
  <c r="C32" i="2"/>
  <c r="D32" i="2"/>
  <c r="E32" i="2"/>
  <c r="F32" i="2"/>
  <c r="G32" i="2"/>
  <c r="H32" i="2"/>
  <c r="I32" i="2"/>
  <c r="J32" i="2"/>
  <c r="K32" i="2"/>
  <c r="B32" i="2"/>
  <c r="B18" i="2"/>
  <c r="C18" i="2"/>
  <c r="D18" i="2"/>
  <c r="E18" i="2"/>
  <c r="F18" i="2"/>
  <c r="G18" i="2"/>
  <c r="H18" i="2"/>
  <c r="I18" i="2"/>
  <c r="J18" i="2"/>
  <c r="K18" i="2"/>
  <c r="J34" i="2" l="1"/>
  <c r="K26" i="3" l="1"/>
  <c r="K28" i="3" s="1"/>
  <c r="J26" i="3"/>
  <c r="J28" i="3" s="1"/>
  <c r="I26" i="3"/>
  <c r="I28" i="3" s="1"/>
  <c r="H26" i="3"/>
  <c r="H28" i="3" s="1"/>
  <c r="G26" i="3"/>
  <c r="G28" i="3" s="1"/>
  <c r="F26" i="3"/>
  <c r="F28" i="3" s="1"/>
  <c r="E26" i="3"/>
  <c r="E28" i="3" s="1"/>
  <c r="D26" i="3"/>
  <c r="D28" i="3" s="1"/>
  <c r="C26" i="3"/>
  <c r="C28" i="3" s="1"/>
  <c r="B26" i="3"/>
  <c r="B28" i="3" s="1"/>
  <c r="C34" i="2" l="1"/>
  <c r="G34" i="2"/>
  <c r="B34" i="2"/>
  <c r="K34" i="2"/>
  <c r="F34" i="2"/>
  <c r="D34" i="2"/>
  <c r="H34" i="2"/>
  <c r="E34" i="2"/>
  <c r="I34" i="2"/>
</calcChain>
</file>

<file path=xl/sharedStrings.xml><?xml version="1.0" encoding="utf-8"?>
<sst xmlns="http://schemas.openxmlformats.org/spreadsheetml/2006/main" count="68" uniqueCount="39">
  <si>
    <t>Categorie</t>
  </si>
  <si>
    <t>2011</t>
  </si>
  <si>
    <t>2012</t>
  </si>
  <si>
    <t>2013</t>
  </si>
  <si>
    <t>2014</t>
  </si>
  <si>
    <t>2015</t>
  </si>
  <si>
    <t>TOTALE ENTRATE CORRENTI</t>
  </si>
  <si>
    <t>Riscossione di crediti</t>
  </si>
  <si>
    <t>Altri incassi di capitale</t>
  </si>
  <si>
    <t>TOTALE ENTRATE IN CONTO CAPITALE</t>
  </si>
  <si>
    <t>TOTALE ENTRATE</t>
  </si>
  <si>
    <t xml:space="preserve"> Imposte dirette</t>
  </si>
  <si>
    <t xml:space="preserve"> Imposte indirette</t>
  </si>
  <si>
    <t xml:space="preserve"> Altri tributi propri</t>
  </si>
  <si>
    <t xml:space="preserve"> Contributi sociali</t>
  </si>
  <si>
    <t xml:space="preserve"> Trasf. in conto corrente da Unione Europea e altre istituzioni estere</t>
  </si>
  <si>
    <t xml:space="preserve"> Trasf. in conto corrente da famiglie e istitituzioni sociali</t>
  </si>
  <si>
    <t xml:space="preserve"> Trasf. in conto corrente da imprese private</t>
  </si>
  <si>
    <t xml:space="preserve"> Altri incassi correnti</t>
  </si>
  <si>
    <t xml:space="preserve"> Trasf. in conto capitale da Unione Europea e altre istituzioni estere</t>
  </si>
  <si>
    <t xml:space="preserve"> Trasf. in conto capitale da famiglie e istitituzioni sociali</t>
  </si>
  <si>
    <t xml:space="preserve"> Trasf. in conto capitale da imprese private</t>
  </si>
  <si>
    <t xml:space="preserve"> Vendita di beni e servizi</t>
  </si>
  <si>
    <t xml:space="preserve"> Poste correttive e compensative delle spese</t>
  </si>
  <si>
    <t>TRASFERIMENTI IN CONTO CAPITALE:</t>
  </si>
  <si>
    <t xml:space="preserve"> TRASFERIMENTI IN CONTO CORRENTE:</t>
  </si>
  <si>
    <t>Trasf. in conto corrente da imprese pubbliche nazionali</t>
  </si>
  <si>
    <t>Trasf. in conto corrente da Consorzi e Forme associative</t>
  </si>
  <si>
    <t>Trasf. in conto corrente da Aziende, Istituzioni, Societa' e fondazioni partecipate a livello locale</t>
  </si>
  <si>
    <t>Trasf. in conto capitale da imprese pubbliche nazionali</t>
  </si>
  <si>
    <t>Trasf. in conto capitale da Consorzi e Forme associative</t>
  </si>
  <si>
    <t>Trasf. in conto capitale da Aziende, Istituzioni, Societa' e fondazioni partecipate a livello locale</t>
  </si>
  <si>
    <t>Dividendi e altri proventi da partecipazioni</t>
  </si>
  <si>
    <t>Interessi attivi e altri  redditi da capitale</t>
  </si>
  <si>
    <t>Contributi sociali</t>
  </si>
  <si>
    <t>Alienazione di  immobilizzazioni  materiali e immateriali</t>
  </si>
  <si>
    <t>Alienazione  di altre attività finanziarie</t>
  </si>
  <si>
    <t>Alienazione  di partecipazioni</t>
  </si>
  <si>
    <t xml:space="preserve"> Alienazione  di altre attività finanziarie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</si>
</sst>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DecimaWE Rg"/>
      <family val="2"/>
    </font>
    <font>
      <b/>
      <sz val="10"/>
      <color rgb="FF000000"/>
      <name val="DecimaWE Rg"/>
      <family val="2"/>
    </font>
    <font>
      <i/>
      <sz val="10"/>
      <color rgb="FF000000"/>
      <name val="DecimaWE Rg"/>
    </font>
    <font>
      <b/>
      <sz val="10"/>
      <color rgb="FF000000"/>
      <name val="DecimaWE Rg"/>
    </font>
    <font>
      <sz val="10"/>
      <color rgb="FF000000"/>
      <name val="DecimaWE Rg"/>
    </font>
    <font>
      <i/>
      <sz val="10"/>
      <color theme="1"/>
      <name val="DecimaWE Rg"/>
    </font>
    <font>
      <b/>
      <sz val="10"/>
      <color theme="8" tint="-0.249977111117893"/>
      <name val="DecimaWE Rg"/>
    </font>
    <font>
      <sz val="10"/>
      <color theme="8" tint="-0.249977111117893"/>
      <name val="DecimaWE Rg"/>
    </font>
  </fonts>
  <fills count="10">
    <fill>
      <patternFill patternType="none"/>
    </fill>
    <fill>
      <patternFill patternType="gray125"/>
    </fill>
    <fill>
      <patternFill patternType="solid">
        <fgColor rgb="FFCFF52B"/>
        <bgColor rgb="FFDDEBF7"/>
      </patternFill>
    </fill>
    <fill>
      <patternFill patternType="solid">
        <fgColor rgb="FFC9F3BF"/>
        <bgColor rgb="FF000000"/>
      </patternFill>
    </fill>
    <fill>
      <patternFill patternType="solid">
        <fgColor rgb="FFA3EA92"/>
        <bgColor rgb="FF000000"/>
      </patternFill>
    </fill>
    <fill>
      <patternFill patternType="solid">
        <fgColor rgb="FFFCC8FF"/>
        <bgColor rgb="FF000000"/>
      </patternFill>
    </fill>
    <fill>
      <patternFill patternType="solid">
        <fgColor rgb="FFFA9BFF"/>
        <bgColor rgb="FF000000"/>
      </patternFill>
    </fill>
    <fill>
      <patternFill patternType="solid">
        <fgColor rgb="FFD7F39F"/>
        <bgColor rgb="FF000000"/>
      </patternFill>
    </fill>
    <fill>
      <patternFill patternType="solid">
        <fgColor rgb="FFC9F3BF"/>
        <bgColor indexed="64"/>
      </patternFill>
    </fill>
    <fill>
      <patternFill patternType="solid">
        <fgColor rgb="FFFEE5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" fontId="0" fillId="0" borderId="0" xfId="0" applyNumberFormat="1"/>
    <xf numFmtId="4" fontId="0" fillId="3" borderId="3" xfId="0" applyNumberFormat="1" applyFont="1" applyFill="1" applyBorder="1" applyAlignment="1">
      <alignment vertical="center"/>
    </xf>
    <xf numFmtId="4" fontId="2" fillId="3" borderId="3" xfId="0" applyNumberFormat="1" applyFont="1" applyFill="1" applyBorder="1" applyAlignment="1">
      <alignment vertical="center"/>
    </xf>
    <xf numFmtId="4" fontId="0" fillId="5" borderId="3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/>
    </xf>
    <xf numFmtId="4" fontId="3" fillId="6" borderId="1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center"/>
    </xf>
    <xf numFmtId="4" fontId="0" fillId="0" borderId="3" xfId="0" applyNumberFormat="1" applyBorder="1" applyAlignment="1">
      <alignment vertical="center"/>
    </xf>
    <xf numFmtId="4" fontId="5" fillId="3" borderId="3" xfId="0" applyNumberFormat="1" applyFont="1" applyFill="1" applyBorder="1" applyAlignment="1">
      <alignment vertical="center"/>
    </xf>
    <xf numFmtId="4" fontId="0" fillId="9" borderId="3" xfId="0" applyNumberFormat="1" applyFont="1" applyFill="1" applyBorder="1" applyAlignment="1">
      <alignment vertical="center"/>
    </xf>
    <xf numFmtId="4" fontId="2" fillId="9" borderId="3" xfId="0" applyNumberFormat="1" applyFont="1" applyFill="1" applyBorder="1" applyAlignment="1">
      <alignment vertical="center"/>
    </xf>
    <xf numFmtId="4" fontId="4" fillId="3" borderId="3" xfId="0" applyNumberFormat="1" applyFont="1" applyFill="1" applyBorder="1" applyAlignment="1">
      <alignment vertical="center"/>
    </xf>
    <xf numFmtId="4" fontId="6" fillId="7" borderId="1" xfId="0" applyNumberFormat="1" applyFont="1" applyFill="1" applyBorder="1" applyAlignment="1">
      <alignment vertical="center"/>
    </xf>
    <xf numFmtId="0" fontId="7" fillId="0" borderId="0" xfId="0" applyFont="1"/>
    <xf numFmtId="0" fontId="1" fillId="2" borderId="5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9" borderId="7" xfId="0" applyFont="1" applyFill="1" applyBorder="1" applyAlignment="1">
      <alignment horizontal="left"/>
    </xf>
    <xf numFmtId="0" fontId="2" fillId="9" borderId="7" xfId="0" applyFont="1" applyFill="1" applyBorder="1" applyAlignment="1">
      <alignment horizontal="left"/>
    </xf>
    <xf numFmtId="0" fontId="0" fillId="9" borderId="6" xfId="0" applyFont="1" applyFill="1" applyBorder="1" applyAlignment="1">
      <alignment horizontal="left"/>
    </xf>
    <xf numFmtId="0" fontId="3" fillId="6" borderId="8" xfId="0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Border="1"/>
    <xf numFmtId="4" fontId="0" fillId="0" borderId="0" xfId="0" applyNumberFormat="1" applyBorder="1"/>
    <xf numFmtId="4" fontId="3" fillId="4" borderId="3" xfId="0" applyNumberFormat="1" applyFont="1" applyFill="1" applyBorder="1" applyAlignment="1">
      <alignment vertical="center"/>
    </xf>
    <xf numFmtId="4" fontId="3" fillId="6" borderId="3" xfId="0" applyNumberFormat="1" applyFont="1" applyFill="1" applyBorder="1" applyAlignment="1">
      <alignment vertical="center"/>
    </xf>
    <xf numFmtId="4" fontId="6" fillId="7" borderId="4" xfId="0" applyNumberFormat="1" applyFont="1" applyFill="1" applyBorder="1" applyAlignment="1">
      <alignment vertical="center"/>
    </xf>
    <xf numFmtId="0" fontId="3" fillId="4" borderId="7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left"/>
    </xf>
    <xf numFmtId="4" fontId="0" fillId="0" borderId="1" xfId="0" applyNumberFormat="1" applyBorder="1" applyAlignment="1">
      <alignment vertical="center"/>
    </xf>
    <xf numFmtId="0" fontId="3" fillId="6" borderId="5" xfId="0" applyFont="1" applyFill="1" applyBorder="1" applyAlignment="1">
      <alignment horizontal="center"/>
    </xf>
    <xf numFmtId="0" fontId="6" fillId="7" borderId="6" xfId="0" applyFont="1" applyFill="1" applyBorder="1" applyAlignment="1">
      <alignment horizontal="center"/>
    </xf>
    <xf numFmtId="0" fontId="5" fillId="8" borderId="0" xfId="0" applyFont="1" applyFill="1" applyBorder="1" applyAlignment="1">
      <alignment horizontal="left"/>
    </xf>
    <xf numFmtId="0" fontId="0" fillId="5" borderId="7" xfId="0" applyFont="1" applyFill="1" applyBorder="1" applyAlignment="1">
      <alignment horizontal="left"/>
    </xf>
    <xf numFmtId="0" fontId="2" fillId="5" borderId="7" xfId="0" applyFont="1" applyFill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E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891433411133028E-2"/>
          <c:y val="4.1666600720136122E-2"/>
          <c:w val="0.93888888888888888"/>
          <c:h val="0.89814814814814814"/>
        </c:manualLayout>
      </c:layout>
      <c:lineChart>
        <c:grouping val="standard"/>
        <c:varyColors val="0"/>
        <c:ser>
          <c:idx val="0"/>
          <c:order val="0"/>
          <c:tx>
            <c:strRef>
              <c:f>'Entrate SPA 2011-2020'!$B$32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'Entrate SPA 2011-2020'!$C$32:$K$32</c:f>
              <c:numCache>
                <c:formatCode>General</c:formatCode>
                <c:ptCount val="9"/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2BB-4489-BEAC-A461B7FCD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2274152"/>
        <c:axId val="772266280"/>
      </c:lineChart>
      <c:catAx>
        <c:axId val="772274152"/>
        <c:scaling>
          <c:orientation val="minMax"/>
        </c:scaling>
        <c:delete val="1"/>
        <c:axPos val="b"/>
        <c:majorTickMark val="none"/>
        <c:minorTickMark val="none"/>
        <c:tickLblPos val="nextTo"/>
        <c:crossAx val="772266280"/>
        <c:crosses val="autoZero"/>
        <c:auto val="1"/>
        <c:lblAlgn val="ctr"/>
        <c:lblOffset val="100"/>
        <c:noMultiLvlLbl val="0"/>
      </c:catAx>
      <c:valAx>
        <c:axId val="7722662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72274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0000">
        <a:alpha val="0"/>
      </a:srgb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247603932219151E-3"/>
          <c:y val="6.0060091172813926E-2"/>
          <c:w val="0.99217527386541471"/>
          <c:h val="0.93993993993993996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5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5">
                    <a:lumMod val="75000"/>
                  </a:schemeClr>
                </a:solidFill>
                <a:prstDash val="sysDash"/>
                <a:round/>
              </a:ln>
              <a:effectLst/>
            </c:spPr>
          </c:marker>
          <c:val>
            <c:numRef>
              <c:f>'Entrate SPA 2011-2020'!$B$28:$K$28</c:f>
              <c:numCache>
                <c:formatCode>#,##0.00</c:formatCode>
                <c:ptCount val="10"/>
                <c:pt idx="0">
                  <c:v>24753.240140000005</c:v>
                </c:pt>
                <c:pt idx="1">
                  <c:v>24684.287060000002</c:v>
                </c:pt>
                <c:pt idx="2">
                  <c:v>23794.235750000003</c:v>
                </c:pt>
                <c:pt idx="3">
                  <c:v>23417.72104</c:v>
                </c:pt>
                <c:pt idx="4">
                  <c:v>22781.156330000002</c:v>
                </c:pt>
                <c:pt idx="5">
                  <c:v>23034.35025</c:v>
                </c:pt>
                <c:pt idx="6">
                  <c:v>23611.950629999999</c:v>
                </c:pt>
                <c:pt idx="7">
                  <c:v>24513.287909999995</c:v>
                </c:pt>
                <c:pt idx="8">
                  <c:v>25060.886550000003</c:v>
                </c:pt>
                <c:pt idx="9">
                  <c:v>23051.646570000001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723-406F-9501-BF618A9AE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183696"/>
        <c:axId val="493184024"/>
      </c:lineChart>
      <c:catAx>
        <c:axId val="4931836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93184024"/>
        <c:crosses val="autoZero"/>
        <c:auto val="1"/>
        <c:lblAlgn val="ctr"/>
        <c:lblOffset val="100"/>
        <c:noMultiLvlLbl val="0"/>
      </c:catAx>
      <c:valAx>
        <c:axId val="49318402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493183696"/>
        <c:crosses val="autoZero"/>
        <c:crossBetween val="between"/>
      </c:valAx>
      <c:spPr>
        <a:solidFill>
          <a:sysClr val="window" lastClr="FFFFFF">
            <a:alpha val="0"/>
          </a:sys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>
        <a:alpha val="0"/>
      </a:sys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891433411133028E-2"/>
          <c:y val="4.1666600720136122E-2"/>
          <c:w val="0.93888888888888888"/>
          <c:h val="0.8981481481481481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'Entrate PA 2011-2020'!$B$38:$I$38</c:f>
              <c:numCache>
                <c:formatCode>General</c:formatCode>
                <c:ptCount val="8"/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'Entrate PA 2007-2020'!#REF!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62B-40C9-B42B-C572A7BD3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2274152"/>
        <c:axId val="772266280"/>
      </c:lineChart>
      <c:catAx>
        <c:axId val="772274152"/>
        <c:scaling>
          <c:orientation val="minMax"/>
        </c:scaling>
        <c:delete val="1"/>
        <c:axPos val="b"/>
        <c:majorTickMark val="none"/>
        <c:minorTickMark val="none"/>
        <c:tickLblPos val="nextTo"/>
        <c:crossAx val="772266280"/>
        <c:crosses val="autoZero"/>
        <c:auto val="1"/>
        <c:lblAlgn val="ctr"/>
        <c:lblOffset val="100"/>
        <c:noMultiLvlLbl val="0"/>
      </c:catAx>
      <c:valAx>
        <c:axId val="7722662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72274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0000">
        <a:alpha val="0"/>
      </a:srgb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2699879667049066E-2"/>
          <c:y val="3.7212680433107798E-2"/>
          <c:w val="0.9873000902629715"/>
          <c:h val="0.96224379719525355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5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5">
                    <a:lumMod val="75000"/>
                  </a:schemeClr>
                </a:solidFill>
                <a:prstDash val="sysDash"/>
                <a:round/>
              </a:ln>
              <a:effectLst/>
            </c:spPr>
          </c:marker>
          <c:val>
            <c:numRef>
              <c:f>'Entrate PA 2011-2020'!$B$34:$K$34</c:f>
              <c:numCache>
                <c:formatCode>#,##0.00</c:formatCode>
                <c:ptCount val="10"/>
                <c:pt idx="0">
                  <c:v>19145.186580000001</c:v>
                </c:pt>
                <c:pt idx="1">
                  <c:v>19007.329619999997</c:v>
                </c:pt>
                <c:pt idx="2">
                  <c:v>18850.738529999999</c:v>
                </c:pt>
                <c:pt idx="3">
                  <c:v>18585.805020000003</c:v>
                </c:pt>
                <c:pt idx="4">
                  <c:v>19049.460920000001</c:v>
                </c:pt>
                <c:pt idx="5">
                  <c:v>19289.33914</c:v>
                </c:pt>
                <c:pt idx="6">
                  <c:v>19484.084570000006</c:v>
                </c:pt>
                <c:pt idx="7">
                  <c:v>20313.602070000001</c:v>
                </c:pt>
                <c:pt idx="8">
                  <c:v>20735.539949999998</c:v>
                </c:pt>
                <c:pt idx="9">
                  <c:v>19230.343990000001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666-440E-951A-A0BE7493C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183696"/>
        <c:axId val="493184024"/>
      </c:lineChart>
      <c:catAx>
        <c:axId val="4931836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93184024"/>
        <c:crosses val="autoZero"/>
        <c:auto val="1"/>
        <c:lblAlgn val="ctr"/>
        <c:lblOffset val="100"/>
        <c:noMultiLvlLbl val="0"/>
      </c:catAx>
      <c:valAx>
        <c:axId val="49318402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493183696"/>
        <c:crosses val="autoZero"/>
        <c:crossBetween val="between"/>
      </c:valAx>
      <c:spPr>
        <a:solidFill>
          <a:sysClr val="window" lastClr="FFFFFF">
            <a:alpha val="0"/>
          </a:sys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>
        <a:alpha val="0"/>
      </a:sys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29</xdr:row>
      <xdr:rowOff>152399</xdr:rowOff>
    </xdr:from>
    <xdr:to>
      <xdr:col>11</xdr:col>
      <xdr:colOff>0</xdr:colOff>
      <xdr:row>31</xdr:row>
      <xdr:rowOff>66674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4549140</xdr:colOff>
      <xdr:row>0</xdr:row>
      <xdr:rowOff>68580</xdr:rowOff>
    </xdr:from>
    <xdr:to>
      <xdr:col>10</xdr:col>
      <xdr:colOff>601980</xdr:colOff>
      <xdr:row>29</xdr:row>
      <xdr:rowOff>144780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35</xdr:row>
      <xdr:rowOff>152399</xdr:rowOff>
    </xdr:from>
    <xdr:to>
      <xdr:col>7</xdr:col>
      <xdr:colOff>123824</xdr:colOff>
      <xdr:row>37</xdr:row>
      <xdr:rowOff>66674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4613413</xdr:colOff>
      <xdr:row>0</xdr:row>
      <xdr:rowOff>0</xdr:rowOff>
    </xdr:from>
    <xdr:to>
      <xdr:col>11</xdr:col>
      <xdr:colOff>240196</xdr:colOff>
      <xdr:row>38</xdr:row>
      <xdr:rowOff>121920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zoomScale="99" zoomScaleNormal="99" workbookViewId="0">
      <selection activeCell="A31" sqref="A31"/>
    </sheetView>
  </sheetViews>
  <sheetFormatPr defaultRowHeight="13.8" x14ac:dyDescent="0.3"/>
  <cols>
    <col min="1" max="1" width="68" style="26" bestFit="1" customWidth="1"/>
    <col min="2" max="9" width="8.88671875" style="26"/>
    <col min="10" max="10" width="8.88671875" style="26" bestFit="1" customWidth="1"/>
    <col min="11" max="11" width="8.88671875" style="26"/>
    <col min="12" max="12" width="18.44140625" customWidth="1"/>
  </cols>
  <sheetData>
    <row r="1" spans="1:12" x14ac:dyDescent="0.3">
      <c r="A1" s="15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>
        <v>2016</v>
      </c>
      <c r="H1" s="7">
        <v>2017</v>
      </c>
      <c r="I1" s="7">
        <v>2018</v>
      </c>
      <c r="J1" s="7">
        <v>2019</v>
      </c>
      <c r="K1" s="7">
        <v>2020</v>
      </c>
    </row>
    <row r="2" spans="1:12" x14ac:dyDescent="0.3">
      <c r="A2" s="16" t="s">
        <v>11</v>
      </c>
      <c r="B2" s="2">
        <v>5519.9512900000009</v>
      </c>
      <c r="C2" s="2">
        <v>5857.8501100000003</v>
      </c>
      <c r="D2" s="2">
        <v>6224.2244099999989</v>
      </c>
      <c r="E2" s="2">
        <v>5885.6461500000005</v>
      </c>
      <c r="F2" s="2">
        <v>6269.9319599999999</v>
      </c>
      <c r="G2" s="2">
        <v>6291.5794299999998</v>
      </c>
      <c r="H2" s="2">
        <v>6297.8971099999999</v>
      </c>
      <c r="I2" s="2">
        <v>6484.7123799999999</v>
      </c>
      <c r="J2" s="2">
        <v>6457.1074600000002</v>
      </c>
      <c r="K2" s="2">
        <v>6264.4882300000008</v>
      </c>
    </row>
    <row r="3" spans="1:12" x14ac:dyDescent="0.3">
      <c r="A3" s="16" t="s">
        <v>12</v>
      </c>
      <c r="B3" s="2">
        <v>5058.3299200000001</v>
      </c>
      <c r="C3" s="2">
        <v>5105.2229699999998</v>
      </c>
      <c r="D3" s="2">
        <v>4761.8309600000002</v>
      </c>
      <c r="E3" s="2">
        <v>5194.0767400000004</v>
      </c>
      <c r="F3" s="2">
        <v>5053.05267</v>
      </c>
      <c r="G3" s="2">
        <v>4997.2119299999995</v>
      </c>
      <c r="H3" s="2">
        <v>5204.4781999999996</v>
      </c>
      <c r="I3" s="2">
        <v>5442.8387799999991</v>
      </c>
      <c r="J3" s="2">
        <v>5427.6783800000003</v>
      </c>
      <c r="K3" s="2">
        <v>4738.4670300000007</v>
      </c>
    </row>
    <row r="4" spans="1:12" x14ac:dyDescent="0.3">
      <c r="A4" s="16" t="s">
        <v>13</v>
      </c>
      <c r="B4" s="2">
        <v>315.66922999999997</v>
      </c>
      <c r="C4" s="2">
        <v>473.04094999999995</v>
      </c>
      <c r="D4" s="2">
        <v>567.70935999999983</v>
      </c>
      <c r="E4" s="2">
        <v>634.91591000000005</v>
      </c>
      <c r="F4" s="2">
        <v>551.63324999999998</v>
      </c>
      <c r="G4" s="2">
        <v>545.1638099999999</v>
      </c>
      <c r="H4" s="2">
        <v>488.40099000000004</v>
      </c>
      <c r="I4" s="2">
        <v>510.78140999999999</v>
      </c>
      <c r="J4" s="2">
        <v>498.47420999999997</v>
      </c>
      <c r="K4" s="2">
        <v>509.98753999999997</v>
      </c>
    </row>
    <row r="5" spans="1:12" x14ac:dyDescent="0.3">
      <c r="A5" s="16" t="s">
        <v>32</v>
      </c>
      <c r="B5" s="2">
        <v>6.1879200000000001</v>
      </c>
      <c r="C5" s="2">
        <v>4.6111599999999999</v>
      </c>
      <c r="D5" s="2">
        <v>3.3131399999999998</v>
      </c>
      <c r="E5" s="2">
        <v>3.6225299999999998</v>
      </c>
      <c r="F5" s="2">
        <v>3.3459500000000002</v>
      </c>
      <c r="G5" s="2">
        <v>2.1196199999999998</v>
      </c>
      <c r="H5" s="2">
        <v>8.1064800000000012</v>
      </c>
      <c r="I5" s="2">
        <v>4.9710000000000001</v>
      </c>
      <c r="J5" s="2">
        <v>11.815440000000002</v>
      </c>
      <c r="K5" s="2">
        <v>89.30068</v>
      </c>
    </row>
    <row r="6" spans="1:12" x14ac:dyDescent="0.3">
      <c r="A6" s="16" t="s">
        <v>33</v>
      </c>
      <c r="B6" s="2">
        <v>791.96377000000007</v>
      </c>
      <c r="C6" s="2">
        <v>797.55689999999993</v>
      </c>
      <c r="D6" s="2">
        <v>631.01437999999996</v>
      </c>
      <c r="E6" s="2">
        <v>612.9918100000001</v>
      </c>
      <c r="F6" s="2">
        <v>558.19124999999997</v>
      </c>
      <c r="G6" s="2">
        <v>381.02085</v>
      </c>
      <c r="H6" s="2">
        <v>440.05013000000008</v>
      </c>
      <c r="I6" s="2">
        <v>340.91922000000005</v>
      </c>
      <c r="J6" s="2">
        <v>289.40715</v>
      </c>
      <c r="K6" s="2">
        <v>302.10890000000001</v>
      </c>
    </row>
    <row r="7" spans="1:12" x14ac:dyDescent="0.3">
      <c r="A7" s="16" t="s">
        <v>14</v>
      </c>
      <c r="B7" s="2">
        <v>5412.9588800000001</v>
      </c>
      <c r="C7" s="2">
        <v>5544.3554199999999</v>
      </c>
      <c r="D7" s="2">
        <v>5500.7094000000006</v>
      </c>
      <c r="E7" s="2">
        <v>5222.56322</v>
      </c>
      <c r="F7" s="2">
        <v>5381.5868200000004</v>
      </c>
      <c r="G7" s="2">
        <v>5538.3176199999998</v>
      </c>
      <c r="H7" s="2">
        <v>5633.1689000000006</v>
      </c>
      <c r="I7" s="2">
        <v>5684.8807200000001</v>
      </c>
      <c r="J7" s="2">
        <v>5790.0170399999997</v>
      </c>
      <c r="K7" s="2">
        <v>5580.8995500000001</v>
      </c>
    </row>
    <row r="8" spans="1:12" x14ac:dyDescent="0.3">
      <c r="A8" s="16" t="s">
        <v>22</v>
      </c>
      <c r="B8" s="2">
        <v>5430.6056100000005</v>
      </c>
      <c r="C8" s="2">
        <v>5513.9077500000003</v>
      </c>
      <c r="D8" s="2">
        <v>4428.9558999999999</v>
      </c>
      <c r="E8" s="2">
        <v>4390.9223599999996</v>
      </c>
      <c r="F8" s="2">
        <v>3475.8724299999999</v>
      </c>
      <c r="G8" s="2">
        <v>3601.1953800000001</v>
      </c>
      <c r="H8" s="2">
        <v>3811.0353100000002</v>
      </c>
      <c r="I8" s="2">
        <v>4167.0706699999992</v>
      </c>
      <c r="J8" s="2">
        <v>4299.7852700000003</v>
      </c>
      <c r="K8" s="2">
        <v>3582.7755999999995</v>
      </c>
    </row>
    <row r="9" spans="1:12" x14ac:dyDescent="0.3">
      <c r="A9" s="16" t="s">
        <v>25</v>
      </c>
      <c r="B9" s="2">
        <v>192.69341</v>
      </c>
      <c r="C9" s="2">
        <v>201.02429000000001</v>
      </c>
      <c r="D9" s="2">
        <v>212.26347999999999</v>
      </c>
      <c r="E9" s="2">
        <v>201.98875000000001</v>
      </c>
      <c r="F9" s="2">
        <v>190.98572999999999</v>
      </c>
      <c r="G9" s="2">
        <v>213.31168</v>
      </c>
      <c r="H9" s="2">
        <v>158.39045000000002</v>
      </c>
      <c r="I9" s="2">
        <v>176.90958000000001</v>
      </c>
      <c r="J9" s="2">
        <v>192.97387000000001</v>
      </c>
      <c r="K9" s="2">
        <v>217.48296999999999</v>
      </c>
      <c r="L9" s="1"/>
    </row>
    <row r="10" spans="1:12" x14ac:dyDescent="0.3">
      <c r="A10" s="17" t="s">
        <v>15</v>
      </c>
      <c r="B10" s="9">
        <v>34.475679999999997</v>
      </c>
      <c r="C10" s="9">
        <v>30.928439999999998</v>
      </c>
      <c r="D10" s="9">
        <v>52.648580000000003</v>
      </c>
      <c r="E10" s="9">
        <v>37.103439999999992</v>
      </c>
      <c r="F10" s="9">
        <v>24.256779999999999</v>
      </c>
      <c r="G10" s="9">
        <v>25.433000000000003</v>
      </c>
      <c r="H10" s="9">
        <v>30.765310000000003</v>
      </c>
      <c r="I10" s="9">
        <v>31.394950000000001</v>
      </c>
      <c r="J10" s="9">
        <v>32.45223</v>
      </c>
      <c r="K10" s="9">
        <v>35.40446</v>
      </c>
    </row>
    <row r="11" spans="1:12" x14ac:dyDescent="0.3">
      <c r="A11" s="17" t="s">
        <v>16</v>
      </c>
      <c r="B11" s="9">
        <v>59.458460000000002</v>
      </c>
      <c r="C11" s="9">
        <v>58.82752</v>
      </c>
      <c r="D11" s="9">
        <v>66.400259999999989</v>
      </c>
      <c r="E11" s="9">
        <v>66.078430000000012</v>
      </c>
      <c r="F11" s="9">
        <v>75.72475</v>
      </c>
      <c r="G11" s="9">
        <v>103.11755000000001</v>
      </c>
      <c r="H11" s="9">
        <v>61.896279999999997</v>
      </c>
      <c r="I11" s="9">
        <v>60.64808</v>
      </c>
      <c r="J11" s="9">
        <v>70.548740000000009</v>
      </c>
      <c r="K11" s="9">
        <v>74.555210000000002</v>
      </c>
    </row>
    <row r="12" spans="1:12" x14ac:dyDescent="0.3">
      <c r="A12" s="17" t="s">
        <v>17</v>
      </c>
      <c r="B12" s="9">
        <v>98.759269999999987</v>
      </c>
      <c r="C12" s="9">
        <v>111.26833000000001</v>
      </c>
      <c r="D12" s="9">
        <v>93.214640000000003</v>
      </c>
      <c r="E12" s="9">
        <v>98.806880000000007</v>
      </c>
      <c r="F12" s="9">
        <v>91.004199999999997</v>
      </c>
      <c r="G12" s="9">
        <v>84.761130000000009</v>
      </c>
      <c r="H12" s="9">
        <v>65.728859999999997</v>
      </c>
      <c r="I12" s="9">
        <v>84.866550000000004</v>
      </c>
      <c r="J12" s="9">
        <v>89.972899999999996</v>
      </c>
      <c r="K12" s="9">
        <v>107.52330000000001</v>
      </c>
    </row>
    <row r="13" spans="1:12" x14ac:dyDescent="0.3">
      <c r="A13" s="18" t="s">
        <v>23</v>
      </c>
      <c r="B13" s="3">
        <v>230.44868000000002</v>
      </c>
      <c r="C13" s="3">
        <v>180.74878000000001</v>
      </c>
      <c r="D13" s="3">
        <v>169.09911</v>
      </c>
      <c r="E13" s="3">
        <v>154.93799999999999</v>
      </c>
      <c r="F13" s="3">
        <v>208.67323999999999</v>
      </c>
      <c r="G13" s="3">
        <v>212.04666</v>
      </c>
      <c r="H13" s="3">
        <v>202.58522999999997</v>
      </c>
      <c r="I13" s="3">
        <v>154.87848000000002</v>
      </c>
      <c r="J13" s="3">
        <v>510.07515000000001</v>
      </c>
      <c r="K13" s="3">
        <v>500.65224000000006</v>
      </c>
    </row>
    <row r="14" spans="1:12" x14ac:dyDescent="0.3">
      <c r="A14" s="16" t="s">
        <v>18</v>
      </c>
      <c r="B14" s="2">
        <v>810.19497000000001</v>
      </c>
      <c r="C14" s="2">
        <v>337.18085000000002</v>
      </c>
      <c r="D14" s="2">
        <v>405.80136000000005</v>
      </c>
      <c r="E14" s="2">
        <v>401.51389999999998</v>
      </c>
      <c r="F14" s="2">
        <v>471.95968000000005</v>
      </c>
      <c r="G14" s="2">
        <v>662.31351000000006</v>
      </c>
      <c r="H14" s="2">
        <v>566.29781000000003</v>
      </c>
      <c r="I14" s="2">
        <v>644.40780000000007</v>
      </c>
      <c r="J14" s="2">
        <v>344.17289999999997</v>
      </c>
      <c r="K14" s="2">
        <v>369.39090000000004</v>
      </c>
    </row>
    <row r="15" spans="1:12" x14ac:dyDescent="0.3">
      <c r="A15" s="31" t="s">
        <v>6</v>
      </c>
      <c r="B15" s="28">
        <f>B2+B3+B4+B5+B6+B7+B8+B9+B13+B14</f>
        <v>23769.003680000005</v>
      </c>
      <c r="C15" s="28">
        <f t="shared" ref="C15:K15" si="0">C2+C3+C4+C5+C6+C7+C8+C9+C13+C14</f>
        <v>24015.499180000003</v>
      </c>
      <c r="D15" s="28">
        <f t="shared" si="0"/>
        <v>22904.921500000004</v>
      </c>
      <c r="E15" s="28">
        <f t="shared" si="0"/>
        <v>22703.179370000002</v>
      </c>
      <c r="F15" s="28">
        <f t="shared" si="0"/>
        <v>22165.232980000001</v>
      </c>
      <c r="G15" s="28">
        <f t="shared" si="0"/>
        <v>22444.280490000001</v>
      </c>
      <c r="H15" s="28">
        <f t="shared" si="0"/>
        <v>22810.410609999999</v>
      </c>
      <c r="I15" s="28">
        <f t="shared" si="0"/>
        <v>23612.370039999994</v>
      </c>
      <c r="J15" s="28">
        <f t="shared" si="0"/>
        <v>23821.506870000005</v>
      </c>
      <c r="K15" s="28">
        <f t="shared" si="0"/>
        <v>22155.553640000002</v>
      </c>
      <c r="L15" s="1"/>
    </row>
    <row r="16" spans="1:12" x14ac:dyDescent="0.3">
      <c r="A16" s="32"/>
      <c r="B16" s="33"/>
      <c r="C16" s="33"/>
      <c r="D16" s="33"/>
      <c r="E16" s="33"/>
      <c r="F16" s="33"/>
      <c r="G16" s="33"/>
      <c r="H16" s="33"/>
      <c r="I16" s="33"/>
      <c r="J16" s="33"/>
      <c r="K16" s="33"/>
    </row>
    <row r="17" spans="1:11" x14ac:dyDescent="0.3">
      <c r="A17" s="20" t="s">
        <v>35</v>
      </c>
      <c r="B17" s="10">
        <v>827.17101000000002</v>
      </c>
      <c r="C17" s="10">
        <v>516.14923999999996</v>
      </c>
      <c r="D17" s="10">
        <v>640.3171900000001</v>
      </c>
      <c r="E17" s="10">
        <v>456.28623999999996</v>
      </c>
      <c r="F17" s="10">
        <v>386.60795000000002</v>
      </c>
      <c r="G17" s="10">
        <v>406.37745000000001</v>
      </c>
      <c r="H17" s="10">
        <v>623.85982999999999</v>
      </c>
      <c r="I17" s="10">
        <v>688.82395999999994</v>
      </c>
      <c r="J17" s="10">
        <v>989.41035999999997</v>
      </c>
      <c r="K17" s="10">
        <v>765.92552000000001</v>
      </c>
    </row>
    <row r="18" spans="1:11" x14ac:dyDescent="0.3">
      <c r="A18" s="20" t="s">
        <v>38</v>
      </c>
      <c r="B18" s="10">
        <v>5.1159099999999995</v>
      </c>
      <c r="C18" s="10">
        <v>3.7519999999999998E-2</v>
      </c>
      <c r="D18" s="10">
        <v>120.54966999999999</v>
      </c>
      <c r="E18" s="10">
        <v>28.05883</v>
      </c>
      <c r="F18" s="10">
        <v>9.9900000000000006E-3</v>
      </c>
      <c r="G18" s="10">
        <v>3.3898599999999997</v>
      </c>
      <c r="H18" s="10">
        <v>0</v>
      </c>
      <c r="I18" s="10">
        <v>0</v>
      </c>
      <c r="J18" s="10">
        <v>24.2258</v>
      </c>
      <c r="K18" s="10">
        <v>144.71448000000001</v>
      </c>
    </row>
    <row r="19" spans="1:11" x14ac:dyDescent="0.3">
      <c r="A19" s="20" t="s">
        <v>24</v>
      </c>
      <c r="B19" s="10">
        <v>35.401210000000006</v>
      </c>
      <c r="C19" s="10">
        <v>49.238880000000002</v>
      </c>
      <c r="D19" s="10">
        <v>47.382199999999997</v>
      </c>
      <c r="E19" s="10">
        <v>41.784050000000001</v>
      </c>
      <c r="F19" s="10">
        <v>37.603990000000003</v>
      </c>
      <c r="G19" s="10">
        <v>34.118720000000003</v>
      </c>
      <c r="H19" s="10">
        <v>23.200840000000003</v>
      </c>
      <c r="I19" s="10">
        <v>30.907879999999999</v>
      </c>
      <c r="J19" s="10">
        <v>65.744110000000006</v>
      </c>
      <c r="K19" s="10">
        <v>79.638109999999998</v>
      </c>
    </row>
    <row r="20" spans="1:11" x14ac:dyDescent="0.3">
      <c r="A20" s="21" t="s">
        <v>19</v>
      </c>
      <c r="B20" s="11">
        <v>19.66131</v>
      </c>
      <c r="C20" s="11">
        <v>17.006029999999999</v>
      </c>
      <c r="D20" s="11">
        <v>15.12528</v>
      </c>
      <c r="E20" s="11">
        <v>23.927489999999999</v>
      </c>
      <c r="F20" s="11">
        <v>25.343989999999998</v>
      </c>
      <c r="G20" s="11">
        <v>15.906549999999999</v>
      </c>
      <c r="H20" s="11">
        <v>14.213839999999999</v>
      </c>
      <c r="I20" s="11">
        <v>21.807370000000002</v>
      </c>
      <c r="J20" s="11">
        <v>45.774649999999994</v>
      </c>
      <c r="K20" s="11">
        <v>59.70928</v>
      </c>
    </row>
    <row r="21" spans="1:11" x14ac:dyDescent="0.3">
      <c r="A21" s="21" t="s">
        <v>20</v>
      </c>
      <c r="B21" s="11">
        <v>2.0928599999999995</v>
      </c>
      <c r="C21" s="11">
        <v>2.5845100000000003</v>
      </c>
      <c r="D21" s="11">
        <v>2.3149099999999998</v>
      </c>
      <c r="E21" s="11">
        <v>4.1473699999999996</v>
      </c>
      <c r="F21" s="11">
        <v>8.6005200000000013</v>
      </c>
      <c r="G21" s="11">
        <v>9.2561800000000005</v>
      </c>
      <c r="H21" s="11">
        <v>2.90435</v>
      </c>
      <c r="I21" s="11">
        <v>2.9308299999999998</v>
      </c>
      <c r="J21" s="11">
        <v>4.7102299999999993</v>
      </c>
      <c r="K21" s="11">
        <v>2.69882</v>
      </c>
    </row>
    <row r="22" spans="1:11" x14ac:dyDescent="0.3">
      <c r="A22" s="21" t="s">
        <v>21</v>
      </c>
      <c r="B22" s="11">
        <v>13.647040000000001</v>
      </c>
      <c r="C22" s="11">
        <v>29.648340000000001</v>
      </c>
      <c r="D22" s="11">
        <v>29.94201</v>
      </c>
      <c r="E22" s="11">
        <v>13.709190000000001</v>
      </c>
      <c r="F22" s="11">
        <v>3.6594799999999998</v>
      </c>
      <c r="G22" s="11">
        <v>8.9559899999999999</v>
      </c>
      <c r="H22" s="11">
        <v>6.0826500000000001</v>
      </c>
      <c r="I22" s="11">
        <v>6.1696800000000005</v>
      </c>
      <c r="J22" s="11">
        <v>15.259229999999999</v>
      </c>
      <c r="K22" s="11">
        <v>17.230010000000004</v>
      </c>
    </row>
    <row r="23" spans="1:11" x14ac:dyDescent="0.3">
      <c r="A23" s="20" t="s">
        <v>37</v>
      </c>
      <c r="B23" s="10">
        <v>5.1194499999999996</v>
      </c>
      <c r="C23" s="10">
        <v>11.91427</v>
      </c>
      <c r="D23" s="10">
        <v>45.458820000000003</v>
      </c>
      <c r="E23" s="10">
        <v>58.634059999999998</v>
      </c>
      <c r="F23" s="10">
        <v>134.43208999999999</v>
      </c>
      <c r="G23" s="10">
        <v>56.404730000000001</v>
      </c>
      <c r="H23" s="10">
        <v>62.363619999999997</v>
      </c>
      <c r="I23" s="10">
        <v>82.034779999999998</v>
      </c>
      <c r="J23" s="10">
        <v>35.528819999999989</v>
      </c>
      <c r="K23" s="10">
        <v>38.420479999999998</v>
      </c>
    </row>
    <row r="24" spans="1:11" x14ac:dyDescent="0.3">
      <c r="A24" s="20" t="s">
        <v>7</v>
      </c>
      <c r="B24" s="10">
        <v>477.76430000000005</v>
      </c>
      <c r="C24" s="10">
        <v>643.51363000000003</v>
      </c>
      <c r="D24" s="10">
        <v>567.27082000000007</v>
      </c>
      <c r="E24" s="10">
        <v>642.67678999999998</v>
      </c>
      <c r="F24" s="10">
        <v>1198.7920699999997</v>
      </c>
      <c r="G24" s="10">
        <v>1048.5647099999999</v>
      </c>
      <c r="H24" s="10">
        <v>792.39956999999993</v>
      </c>
      <c r="I24" s="10">
        <v>797.70282000000009</v>
      </c>
      <c r="J24" s="10">
        <v>443.44490999999999</v>
      </c>
      <c r="K24" s="10">
        <v>430.83959999999996</v>
      </c>
    </row>
    <row r="25" spans="1:11" x14ac:dyDescent="0.3">
      <c r="A25" s="22" t="s">
        <v>8</v>
      </c>
      <c r="B25" s="10">
        <v>116.54478999999998</v>
      </c>
      <c r="C25" s="10">
        <v>91.485489999999984</v>
      </c>
      <c r="D25" s="10">
        <v>156.15604000000002</v>
      </c>
      <c r="E25" s="10">
        <v>157.83732000000003</v>
      </c>
      <c r="F25" s="10">
        <v>57.279319999999998</v>
      </c>
      <c r="G25" s="10">
        <v>93.168859999999981</v>
      </c>
      <c r="H25" s="10">
        <v>92.115729999999999</v>
      </c>
      <c r="I25" s="10">
        <v>99.151250000000019</v>
      </c>
      <c r="J25" s="10">
        <v>148.69639000000004</v>
      </c>
      <c r="K25" s="10">
        <v>12.108819999999998</v>
      </c>
    </row>
    <row r="26" spans="1:11" x14ac:dyDescent="0.3">
      <c r="A26" s="34" t="s">
        <v>9</v>
      </c>
      <c r="B26" s="29">
        <f>B17+B19+B23+B25</f>
        <v>984.23646000000008</v>
      </c>
      <c r="C26" s="29">
        <f t="shared" ref="C26:K26" si="1">C17+C19+C23+C25</f>
        <v>668.78787999999997</v>
      </c>
      <c r="D26" s="29">
        <f t="shared" si="1"/>
        <v>889.31425000000013</v>
      </c>
      <c r="E26" s="29">
        <f t="shared" si="1"/>
        <v>714.54167000000007</v>
      </c>
      <c r="F26" s="29">
        <f t="shared" si="1"/>
        <v>615.92335000000003</v>
      </c>
      <c r="G26" s="29">
        <f t="shared" si="1"/>
        <v>590.06975999999997</v>
      </c>
      <c r="H26" s="29">
        <f t="shared" si="1"/>
        <v>801.54001999999991</v>
      </c>
      <c r="I26" s="29">
        <f t="shared" si="1"/>
        <v>900.91786999999988</v>
      </c>
      <c r="J26" s="29">
        <f t="shared" si="1"/>
        <v>1239.37968</v>
      </c>
      <c r="K26" s="29">
        <f t="shared" si="1"/>
        <v>896.09293000000002</v>
      </c>
    </row>
    <row r="27" spans="1:11" x14ac:dyDescent="0.3">
      <c r="A27" s="32"/>
      <c r="B27" s="33"/>
      <c r="C27" s="33"/>
      <c r="D27" s="33"/>
      <c r="E27" s="33"/>
      <c r="F27" s="33"/>
      <c r="G27" s="33"/>
      <c r="H27" s="33"/>
      <c r="I27" s="33"/>
      <c r="J27" s="33"/>
      <c r="K27" s="33"/>
    </row>
    <row r="28" spans="1:11" s="14" customFormat="1" x14ac:dyDescent="0.3">
      <c r="A28" s="35" t="s">
        <v>10</v>
      </c>
      <c r="B28" s="30">
        <f>B26+B15</f>
        <v>24753.240140000005</v>
      </c>
      <c r="C28" s="30">
        <f t="shared" ref="C28:K28" si="2">C26+C15</f>
        <v>24684.287060000002</v>
      </c>
      <c r="D28" s="30">
        <f t="shared" si="2"/>
        <v>23794.235750000003</v>
      </c>
      <c r="E28" s="30">
        <f t="shared" si="2"/>
        <v>23417.72104</v>
      </c>
      <c r="F28" s="30">
        <f t="shared" si="2"/>
        <v>22781.156330000002</v>
      </c>
      <c r="G28" s="30">
        <f t="shared" si="2"/>
        <v>23034.35025</v>
      </c>
      <c r="H28" s="30">
        <f t="shared" si="2"/>
        <v>23611.950629999999</v>
      </c>
      <c r="I28" s="30">
        <f t="shared" si="2"/>
        <v>24513.287909999995</v>
      </c>
      <c r="J28" s="30">
        <f t="shared" si="2"/>
        <v>25060.886550000003</v>
      </c>
      <c r="K28" s="30">
        <f t="shared" si="2"/>
        <v>23051.646570000001</v>
      </c>
    </row>
    <row r="29" spans="1:11" x14ac:dyDescent="0.3">
      <c r="A29" s="25"/>
      <c r="B29" s="25"/>
      <c r="C29" s="25"/>
      <c r="D29" s="25"/>
      <c r="E29" s="25"/>
      <c r="F29" s="25"/>
      <c r="G29" s="25"/>
      <c r="H29" s="25"/>
      <c r="I29" s="25"/>
      <c r="J29" s="25"/>
    </row>
    <row r="30" spans="1:11" x14ac:dyDescent="0.3">
      <c r="B30" s="27"/>
      <c r="C30" s="27"/>
      <c r="D30" s="27"/>
      <c r="E30" s="27"/>
      <c r="F30" s="27"/>
      <c r="G30" s="27"/>
      <c r="H30" s="27"/>
      <c r="I30" s="27"/>
      <c r="J30" s="27"/>
      <c r="K30" s="27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zoomScale="92" zoomScaleNormal="92" workbookViewId="0">
      <selection activeCell="M16" sqref="M16"/>
    </sheetView>
  </sheetViews>
  <sheetFormatPr defaultRowHeight="13.8" x14ac:dyDescent="0.3"/>
  <cols>
    <col min="1" max="1" width="68" style="26" bestFit="1" customWidth="1"/>
    <col min="2" max="5" width="8.88671875" style="26"/>
    <col min="6" max="6" width="8.88671875" style="26" bestFit="1" customWidth="1"/>
    <col min="7" max="11" width="8.88671875" style="26"/>
    <col min="12" max="12" width="18.44140625" customWidth="1"/>
  </cols>
  <sheetData>
    <row r="1" spans="1:12" x14ac:dyDescent="0.3">
      <c r="A1" s="15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>
        <v>2016</v>
      </c>
      <c r="H1" s="7">
        <v>2017</v>
      </c>
      <c r="I1" s="7">
        <v>2018</v>
      </c>
      <c r="J1" s="7">
        <v>2019</v>
      </c>
      <c r="K1" s="7">
        <v>2020</v>
      </c>
    </row>
    <row r="2" spans="1:12" x14ac:dyDescent="0.3">
      <c r="A2" s="16" t="s">
        <v>11</v>
      </c>
      <c r="B2" s="2">
        <v>5519.9512900000009</v>
      </c>
      <c r="C2" s="2">
        <v>5857.8501100000003</v>
      </c>
      <c r="D2" s="2">
        <v>6224.2244099999989</v>
      </c>
      <c r="E2" s="2">
        <v>5885.6461500000005</v>
      </c>
      <c r="F2" s="2">
        <v>6269.9319599999999</v>
      </c>
      <c r="G2" s="2">
        <v>6291.5794299999998</v>
      </c>
      <c r="H2" s="2">
        <v>6297.8971099999999</v>
      </c>
      <c r="I2" s="2">
        <v>6484.7123799999999</v>
      </c>
      <c r="J2" s="2">
        <v>6457.1074600000002</v>
      </c>
      <c r="K2" s="2">
        <v>6264.4882300000008</v>
      </c>
    </row>
    <row r="3" spans="1:12" x14ac:dyDescent="0.3">
      <c r="A3" s="16" t="s">
        <v>12</v>
      </c>
      <c r="B3" s="2">
        <v>5058.3299200000001</v>
      </c>
      <c r="C3" s="2">
        <v>5105.2229699999998</v>
      </c>
      <c r="D3" s="2">
        <v>4761.8309600000002</v>
      </c>
      <c r="E3" s="2">
        <v>5194.0767400000004</v>
      </c>
      <c r="F3" s="2">
        <v>5053.05267</v>
      </c>
      <c r="G3" s="2">
        <v>4997.2119299999995</v>
      </c>
      <c r="H3" s="2">
        <v>5204.4781999999996</v>
      </c>
      <c r="I3" s="2">
        <v>5442.8387799999991</v>
      </c>
      <c r="J3" s="2">
        <v>5427.6783800000003</v>
      </c>
      <c r="K3" s="2">
        <v>4738.4670300000007</v>
      </c>
    </row>
    <row r="4" spans="1:12" x14ac:dyDescent="0.3">
      <c r="A4" s="16" t="s">
        <v>13</v>
      </c>
      <c r="B4" s="2">
        <v>103.87111</v>
      </c>
      <c r="C4" s="2">
        <v>135.69633999999999</v>
      </c>
      <c r="D4" s="2">
        <v>172.81230000000002</v>
      </c>
      <c r="E4" s="2">
        <v>191.30529999999999</v>
      </c>
      <c r="F4" s="2">
        <v>143.84288000000001</v>
      </c>
      <c r="G4" s="2">
        <v>86.13472999999999</v>
      </c>
      <c r="H4" s="2">
        <v>79.249780000000001</v>
      </c>
      <c r="I4" s="2">
        <v>82.253910000000005</v>
      </c>
      <c r="J4" s="2">
        <v>88.037109999999998</v>
      </c>
      <c r="K4" s="2">
        <v>91.62042000000001</v>
      </c>
    </row>
    <row r="5" spans="1:12" x14ac:dyDescent="0.3">
      <c r="A5" s="16" t="s">
        <v>32</v>
      </c>
      <c r="B5" s="2">
        <v>1.1380000000000001E-2</v>
      </c>
      <c r="C5" s="2">
        <v>4.9199999999999999E-3</v>
      </c>
      <c r="D5" s="2">
        <v>5.3699999999999998E-3</v>
      </c>
      <c r="E5" s="2">
        <v>1.225E-2</v>
      </c>
      <c r="F5" s="2">
        <v>0.11915000000000001</v>
      </c>
      <c r="G5" s="2">
        <v>1.78E-2</v>
      </c>
      <c r="H5" s="2">
        <v>5.5199999999999997E-3</v>
      </c>
      <c r="I5" s="2">
        <v>0</v>
      </c>
      <c r="J5" s="2">
        <v>4.0000000000000003E-5</v>
      </c>
      <c r="K5" s="2">
        <v>81.92841</v>
      </c>
    </row>
    <row r="6" spans="1:12" x14ac:dyDescent="0.3">
      <c r="A6" s="16" t="s">
        <v>33</v>
      </c>
      <c r="B6" s="2">
        <v>396.67920999999996</v>
      </c>
      <c r="C6" s="2">
        <v>334.38645999999994</v>
      </c>
      <c r="D6" s="2">
        <v>256.64602000000002</v>
      </c>
      <c r="E6" s="2">
        <v>274.73075</v>
      </c>
      <c r="F6" s="2">
        <v>245.17737</v>
      </c>
      <c r="G6" s="2">
        <v>203.29714999999999</v>
      </c>
      <c r="H6" s="2">
        <v>175.53235999999998</v>
      </c>
      <c r="I6" s="2">
        <v>151.64147</v>
      </c>
      <c r="J6" s="2">
        <v>176.49696</v>
      </c>
      <c r="K6" s="2">
        <v>74.008539999999996</v>
      </c>
    </row>
    <row r="7" spans="1:12" x14ac:dyDescent="0.3">
      <c r="A7" s="16" t="s">
        <v>34</v>
      </c>
      <c r="B7" s="2">
        <v>5412.9588800000001</v>
      </c>
      <c r="C7" s="2">
        <v>5544.3554199999999</v>
      </c>
      <c r="D7" s="2">
        <v>5500.7094000000006</v>
      </c>
      <c r="E7" s="2">
        <v>5222.56322</v>
      </c>
      <c r="F7" s="2">
        <v>5381.5868200000004</v>
      </c>
      <c r="G7" s="2">
        <v>5538.3176199999998</v>
      </c>
      <c r="H7" s="2">
        <v>5633.1689000000006</v>
      </c>
      <c r="I7" s="2">
        <v>5684.8807200000001</v>
      </c>
      <c r="J7" s="2">
        <v>5790.0170399999997</v>
      </c>
      <c r="K7" s="2">
        <v>5580.8995500000001</v>
      </c>
    </row>
    <row r="8" spans="1:12" x14ac:dyDescent="0.3">
      <c r="A8" s="16" t="s">
        <v>22</v>
      </c>
      <c r="B8" s="2">
        <v>629.1647999999999</v>
      </c>
      <c r="C8" s="2">
        <v>652.35542000000009</v>
      </c>
      <c r="D8" s="2">
        <v>557.50022000000001</v>
      </c>
      <c r="E8" s="2">
        <v>656.66377999999997</v>
      </c>
      <c r="F8" s="2">
        <v>440.19092000000001</v>
      </c>
      <c r="G8" s="2">
        <v>590.51917000000003</v>
      </c>
      <c r="H8" s="2">
        <v>597.49392999999998</v>
      </c>
      <c r="I8" s="2">
        <v>688.54392000000007</v>
      </c>
      <c r="J8" s="2">
        <v>643.22239000000002</v>
      </c>
      <c r="K8" s="2">
        <v>519.11638000000005</v>
      </c>
    </row>
    <row r="9" spans="1:12" x14ac:dyDescent="0.3">
      <c r="A9" s="16" t="s">
        <v>25</v>
      </c>
      <c r="B9" s="2">
        <v>183.28742000000003</v>
      </c>
      <c r="C9" s="2">
        <v>192.07820000000001</v>
      </c>
      <c r="D9" s="2">
        <v>203.26385999999999</v>
      </c>
      <c r="E9" s="2">
        <v>194.69167999999999</v>
      </c>
      <c r="F9" s="2">
        <v>187.77558999999999</v>
      </c>
      <c r="G9" s="2">
        <v>212.78834000000001</v>
      </c>
      <c r="H9" s="2">
        <v>154.33187000000001</v>
      </c>
      <c r="I9" s="2">
        <v>191.88590000000002</v>
      </c>
      <c r="J9" s="2">
        <v>191.01343</v>
      </c>
      <c r="K9" s="2">
        <v>212.53190999999998</v>
      </c>
      <c r="L9" s="1"/>
    </row>
    <row r="10" spans="1:12" x14ac:dyDescent="0.3">
      <c r="A10" s="17" t="s">
        <v>15</v>
      </c>
      <c r="B10" s="9">
        <v>32.334090000000003</v>
      </c>
      <c r="C10" s="9">
        <v>28.309480000000001</v>
      </c>
      <c r="D10" s="9">
        <v>49.229030000000002</v>
      </c>
      <c r="E10" s="9">
        <v>33.893159999999995</v>
      </c>
      <c r="F10" s="9">
        <v>21.92109</v>
      </c>
      <c r="G10" s="9">
        <v>23.827810000000003</v>
      </c>
      <c r="H10" s="9">
        <v>28.20946</v>
      </c>
      <c r="I10" s="9">
        <v>28.959229999999998</v>
      </c>
      <c r="J10" s="9">
        <v>29.550709999999995</v>
      </c>
      <c r="K10" s="9">
        <v>32.7729</v>
      </c>
    </row>
    <row r="11" spans="1:12" x14ac:dyDescent="0.3">
      <c r="A11" s="17" t="s">
        <v>16</v>
      </c>
      <c r="B11" s="9">
        <v>55.984520000000003</v>
      </c>
      <c r="C11" s="9">
        <v>54.236530000000002</v>
      </c>
      <c r="D11" s="9">
        <v>63.811999999999998</v>
      </c>
      <c r="E11" s="9">
        <v>64.599969999999999</v>
      </c>
      <c r="F11" s="9">
        <v>74.013649999999998</v>
      </c>
      <c r="G11" s="9">
        <v>101.68180000000001</v>
      </c>
      <c r="H11" s="9">
        <v>60.356159999999996</v>
      </c>
      <c r="I11" s="9">
        <v>58.817149999999998</v>
      </c>
      <c r="J11" s="9">
        <v>69.490669999999994</v>
      </c>
      <c r="K11" s="9">
        <v>69.122350000000012</v>
      </c>
    </row>
    <row r="12" spans="1:12" x14ac:dyDescent="0.3">
      <c r="A12" s="17" t="s">
        <v>17</v>
      </c>
      <c r="B12" s="9">
        <v>94.298569999999998</v>
      </c>
      <c r="C12" s="9">
        <v>108.56728</v>
      </c>
      <c r="D12" s="9">
        <v>89.756969999999995</v>
      </c>
      <c r="E12" s="9">
        <v>95.531130000000005</v>
      </c>
      <c r="F12" s="9">
        <v>88.251239999999996</v>
      </c>
      <c r="G12" s="9">
        <v>82.077590000000001</v>
      </c>
      <c r="H12" s="9">
        <v>62.472089999999994</v>
      </c>
      <c r="I12" s="9">
        <v>81.849519999999998</v>
      </c>
      <c r="J12" s="9">
        <v>85.85963000000001</v>
      </c>
      <c r="K12" s="9">
        <v>106.29502000000001</v>
      </c>
    </row>
    <row r="13" spans="1:12" x14ac:dyDescent="0.3">
      <c r="A13" s="36" t="s">
        <v>26</v>
      </c>
      <c r="B13" s="9">
        <v>6.2599999999999999E-3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8.1680000000000003E-2</v>
      </c>
      <c r="I13" s="9">
        <v>4.9355000000000002</v>
      </c>
      <c r="J13" s="9">
        <v>5.5320000000000001E-2</v>
      </c>
      <c r="K13" s="9">
        <v>0.15584999999999999</v>
      </c>
    </row>
    <row r="14" spans="1:12" x14ac:dyDescent="0.3">
      <c r="A14" s="36" t="s">
        <v>27</v>
      </c>
      <c r="B14" s="9">
        <v>1.7639999999999999E-2</v>
      </c>
      <c r="C14" s="9">
        <v>3.066E-2</v>
      </c>
      <c r="D14" s="9">
        <v>0.03</v>
      </c>
      <c r="E14" s="9">
        <v>0.03</v>
      </c>
      <c r="F14" s="9">
        <v>1.6902600000000001</v>
      </c>
      <c r="G14" s="9">
        <v>1.78098</v>
      </c>
      <c r="H14" s="9">
        <v>1.8948999999999998</v>
      </c>
      <c r="I14" s="9">
        <v>7.3974099999999998</v>
      </c>
      <c r="J14" s="9">
        <v>2.8445999999999998</v>
      </c>
      <c r="K14" s="9">
        <v>2.5841799999999999</v>
      </c>
    </row>
    <row r="15" spans="1:12" x14ac:dyDescent="0.3">
      <c r="A15" s="36" t="s">
        <v>28</v>
      </c>
      <c r="B15" s="9">
        <v>0.64634000000000003</v>
      </c>
      <c r="C15" s="9">
        <v>0.93425000000000002</v>
      </c>
      <c r="D15" s="9">
        <v>0.43586000000000003</v>
      </c>
      <c r="E15" s="9">
        <v>0.63741999999999999</v>
      </c>
      <c r="F15" s="9">
        <v>1.8993499999999999</v>
      </c>
      <c r="G15" s="9">
        <v>3.4201599999999996</v>
      </c>
      <c r="H15" s="9">
        <v>1.31758</v>
      </c>
      <c r="I15" s="9">
        <v>9.9270900000000015</v>
      </c>
      <c r="J15" s="9">
        <v>3.2124999999999999</v>
      </c>
      <c r="K15" s="9">
        <v>1.60161</v>
      </c>
    </row>
    <row r="16" spans="1:12" x14ac:dyDescent="0.3">
      <c r="A16" s="18" t="s">
        <v>23</v>
      </c>
      <c r="B16" s="12">
        <v>214.06029000000004</v>
      </c>
      <c r="C16" s="12">
        <v>166.16580999999999</v>
      </c>
      <c r="D16" s="12">
        <v>157.44128000000001</v>
      </c>
      <c r="E16" s="12">
        <v>134.02591999999999</v>
      </c>
      <c r="F16" s="12">
        <v>178.99091999999999</v>
      </c>
      <c r="G16" s="12">
        <v>192.63852</v>
      </c>
      <c r="H16" s="12">
        <v>177.89918</v>
      </c>
      <c r="I16" s="12">
        <v>132.79483000000002</v>
      </c>
      <c r="J16" s="12">
        <v>505.94627000000003</v>
      </c>
      <c r="K16" s="12">
        <v>499.44303000000002</v>
      </c>
    </row>
    <row r="17" spans="1:12" x14ac:dyDescent="0.3">
      <c r="A17" s="16" t="s">
        <v>18</v>
      </c>
      <c r="B17" s="2">
        <v>638.36865</v>
      </c>
      <c r="C17" s="2">
        <v>161.54752999999999</v>
      </c>
      <c r="D17" s="2">
        <v>215.75065000000001</v>
      </c>
      <c r="E17" s="2">
        <v>161.39344</v>
      </c>
      <c r="F17" s="2">
        <v>321.89123000000001</v>
      </c>
      <c r="G17" s="2">
        <v>501.45302000000004</v>
      </c>
      <c r="H17" s="2">
        <v>420.04702000000003</v>
      </c>
      <c r="I17" s="2">
        <v>507.00641000000002</v>
      </c>
      <c r="J17" s="2">
        <v>182.54671999999999</v>
      </c>
      <c r="K17" s="2">
        <v>148.89131</v>
      </c>
    </row>
    <row r="18" spans="1:12" x14ac:dyDescent="0.3">
      <c r="A18" s="31" t="s">
        <v>6</v>
      </c>
      <c r="B18" s="28">
        <f>B2+B3+B4+B5+B6+B7+B8+B9+B16+B17</f>
        <v>18156.682950000002</v>
      </c>
      <c r="C18" s="28">
        <f t="shared" ref="C18:K18" si="0">C2+C3+C4+C5+C6+C7+C8+C9+C16+C17</f>
        <v>18149.663179999996</v>
      </c>
      <c r="D18" s="28">
        <f t="shared" si="0"/>
        <v>18050.18447</v>
      </c>
      <c r="E18" s="28">
        <f t="shared" si="0"/>
        <v>17915.109230000002</v>
      </c>
      <c r="F18" s="28">
        <f t="shared" si="0"/>
        <v>18222.559510000003</v>
      </c>
      <c r="G18" s="28">
        <f t="shared" si="0"/>
        <v>18613.957709999999</v>
      </c>
      <c r="H18" s="28">
        <f t="shared" si="0"/>
        <v>18740.103870000006</v>
      </c>
      <c r="I18" s="28">
        <f t="shared" si="0"/>
        <v>19366.55832</v>
      </c>
      <c r="J18" s="28">
        <f t="shared" si="0"/>
        <v>19462.065799999997</v>
      </c>
      <c r="K18" s="28">
        <f t="shared" si="0"/>
        <v>18211.394810000002</v>
      </c>
      <c r="L18" s="1"/>
    </row>
    <row r="19" spans="1:12" x14ac:dyDescent="0.3">
      <c r="A19" s="32"/>
      <c r="B19" s="33"/>
      <c r="C19" s="33"/>
      <c r="D19" s="33"/>
      <c r="E19" s="33"/>
      <c r="F19" s="33"/>
      <c r="G19" s="33"/>
      <c r="H19" s="33"/>
      <c r="I19" s="33"/>
      <c r="J19" s="33"/>
      <c r="K19" s="33"/>
    </row>
    <row r="20" spans="1:12" x14ac:dyDescent="0.3">
      <c r="A20" s="37" t="s">
        <v>35</v>
      </c>
      <c r="B20" s="4">
        <v>719.29092000000003</v>
      </c>
      <c r="C20" s="4">
        <v>453.57274999999998</v>
      </c>
      <c r="D20" s="4">
        <v>455.12223000000006</v>
      </c>
      <c r="E20" s="4">
        <v>273.79617999999999</v>
      </c>
      <c r="F20" s="4">
        <v>343.84196000000003</v>
      </c>
      <c r="G20" s="4">
        <v>290.49367000000001</v>
      </c>
      <c r="H20" s="4">
        <v>449.17895999999996</v>
      </c>
      <c r="I20" s="4">
        <v>546.64836000000003</v>
      </c>
      <c r="J20" s="4">
        <v>885.55926999999997</v>
      </c>
      <c r="K20" s="4">
        <v>706.54691999999989</v>
      </c>
    </row>
    <row r="21" spans="1:12" x14ac:dyDescent="0.3">
      <c r="A21" s="37" t="s">
        <v>36</v>
      </c>
      <c r="B21" s="4">
        <v>0.1205</v>
      </c>
      <c r="C21" s="4">
        <v>8.8000000000000005E-3</v>
      </c>
      <c r="D21" s="4">
        <v>0</v>
      </c>
      <c r="E21" s="4">
        <v>0</v>
      </c>
      <c r="F21" s="4">
        <v>9.9900000000000006E-3</v>
      </c>
      <c r="G21" s="4">
        <v>3.3140000000000003E-2</v>
      </c>
      <c r="H21" s="4">
        <v>0</v>
      </c>
      <c r="I21" s="4">
        <v>0</v>
      </c>
      <c r="J21" s="4">
        <v>0</v>
      </c>
      <c r="K21" s="4">
        <v>0</v>
      </c>
    </row>
    <row r="22" spans="1:12" x14ac:dyDescent="0.3">
      <c r="A22" s="37" t="s">
        <v>24</v>
      </c>
      <c r="B22" s="4">
        <v>35.08484</v>
      </c>
      <c r="C22" s="4">
        <v>30.582330000000002</v>
      </c>
      <c r="D22" s="4">
        <v>27.862830000000002</v>
      </c>
      <c r="E22" s="4">
        <v>41.353139999999996</v>
      </c>
      <c r="F22" s="4">
        <v>39.081289999999996</v>
      </c>
      <c r="G22" s="4">
        <v>31.77609</v>
      </c>
      <c r="H22" s="4">
        <v>21.726599999999998</v>
      </c>
      <c r="I22" s="4">
        <v>33.11253</v>
      </c>
      <c r="J22" s="4">
        <v>72.797380000000004</v>
      </c>
      <c r="K22" s="4">
        <v>76.945189999999997</v>
      </c>
    </row>
    <row r="23" spans="1:12" x14ac:dyDescent="0.3">
      <c r="A23" s="38" t="s">
        <v>19</v>
      </c>
      <c r="B23" s="5">
        <v>19.373010000000001</v>
      </c>
      <c r="C23" s="5">
        <v>16.917060000000003</v>
      </c>
      <c r="D23" s="5">
        <v>15.07544</v>
      </c>
      <c r="E23" s="5">
        <v>23.637480000000004</v>
      </c>
      <c r="F23" s="5">
        <v>25.337479999999999</v>
      </c>
      <c r="G23" s="5">
        <v>15.892520000000001</v>
      </c>
      <c r="H23" s="5">
        <v>13.210709999999999</v>
      </c>
      <c r="I23" s="5">
        <v>20.528359999999999</v>
      </c>
      <c r="J23" s="5">
        <v>43.2667</v>
      </c>
      <c r="K23" s="5">
        <v>55.173039999999993</v>
      </c>
    </row>
    <row r="24" spans="1:12" x14ac:dyDescent="0.3">
      <c r="A24" s="38" t="s">
        <v>20</v>
      </c>
      <c r="B24" s="5">
        <v>1.9182699999999999</v>
      </c>
      <c r="C24" s="5">
        <v>2.35955</v>
      </c>
      <c r="D24" s="5">
        <v>2.2484699999999997</v>
      </c>
      <c r="E24" s="5">
        <v>4.0064700000000002</v>
      </c>
      <c r="F24" s="5">
        <v>8.4605499999999996</v>
      </c>
      <c r="G24" s="5">
        <v>9.1336499999999994</v>
      </c>
      <c r="H24" s="5">
        <v>2.0396699999999996</v>
      </c>
      <c r="I24" s="5">
        <v>2.0613000000000001</v>
      </c>
      <c r="J24" s="5">
        <v>3.8443500000000004</v>
      </c>
      <c r="K24" s="5">
        <v>2.69129</v>
      </c>
    </row>
    <row r="25" spans="1:12" x14ac:dyDescent="0.3">
      <c r="A25" s="38" t="s">
        <v>21</v>
      </c>
      <c r="B25" s="5">
        <v>13.520250000000001</v>
      </c>
      <c r="C25" s="5">
        <v>11.088340000000001</v>
      </c>
      <c r="D25" s="5">
        <v>9.442009999999998</v>
      </c>
      <c r="E25" s="5">
        <v>13.709190000000001</v>
      </c>
      <c r="F25" s="5">
        <v>3.65537</v>
      </c>
      <c r="G25" s="5">
        <v>5.1359899999999996</v>
      </c>
      <c r="H25" s="5">
        <v>5.0156500000000008</v>
      </c>
      <c r="I25" s="5">
        <v>6.1693299999999995</v>
      </c>
      <c r="J25" s="5">
        <v>15.259229999999999</v>
      </c>
      <c r="K25" s="5">
        <v>17.230010000000004</v>
      </c>
    </row>
    <row r="26" spans="1:12" x14ac:dyDescent="0.3">
      <c r="A26" s="38" t="s">
        <v>29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0.14276</v>
      </c>
      <c r="I26" s="5">
        <v>0.75941000000000003</v>
      </c>
      <c r="J26" s="5">
        <v>0.7476799999999999</v>
      </c>
      <c r="K26" s="5">
        <v>0.10723999999999999</v>
      </c>
    </row>
    <row r="27" spans="1:12" x14ac:dyDescent="0.3">
      <c r="A27" s="38" t="s">
        <v>30</v>
      </c>
      <c r="B27" s="5">
        <v>0</v>
      </c>
      <c r="C27" s="5">
        <v>0</v>
      </c>
      <c r="D27" s="5">
        <v>5.8590000000000003E-2</v>
      </c>
      <c r="E27" s="5">
        <v>0</v>
      </c>
      <c r="F27" s="5">
        <v>1.2268599999999998</v>
      </c>
      <c r="G27" s="5">
        <v>1.48173</v>
      </c>
      <c r="H27" s="5">
        <v>1.3178099999999999</v>
      </c>
      <c r="I27" s="5">
        <v>1.80966</v>
      </c>
      <c r="J27" s="5">
        <v>2.3890700000000002</v>
      </c>
      <c r="K27" s="5">
        <v>1.59138</v>
      </c>
    </row>
    <row r="28" spans="1:12" x14ac:dyDescent="0.3">
      <c r="A28" s="38" t="s">
        <v>31</v>
      </c>
      <c r="B28" s="5">
        <v>0.27331</v>
      </c>
      <c r="C28" s="5">
        <v>0.21737999999999999</v>
      </c>
      <c r="D28" s="5">
        <v>1.0383199999999999</v>
      </c>
      <c r="E28" s="5">
        <v>0</v>
      </c>
      <c r="F28" s="5">
        <v>0.40103000000000005</v>
      </c>
      <c r="G28" s="5">
        <v>0.13219999999999998</v>
      </c>
      <c r="H28" s="5">
        <v>0</v>
      </c>
      <c r="I28" s="5">
        <v>1.78447</v>
      </c>
      <c r="J28" s="5">
        <v>7.2903500000000001</v>
      </c>
      <c r="K28" s="5">
        <v>0.15222999999999998</v>
      </c>
    </row>
    <row r="29" spans="1:12" x14ac:dyDescent="0.3">
      <c r="A29" s="37" t="s">
        <v>37</v>
      </c>
      <c r="B29" s="4">
        <v>1.2999999999999999E-2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9.9519999999999997E-2</v>
      </c>
      <c r="I29" s="4">
        <v>0</v>
      </c>
      <c r="J29" s="4">
        <v>3.4000000000000002E-4</v>
      </c>
      <c r="K29" s="4">
        <v>1.3285199999999999</v>
      </c>
    </row>
    <row r="30" spans="1:12" x14ac:dyDescent="0.3">
      <c r="A30" s="37" t="s">
        <v>7</v>
      </c>
      <c r="B30" s="4">
        <v>226.68296000000001</v>
      </c>
      <c r="C30" s="4">
        <v>341.34334999999999</v>
      </c>
      <c r="D30" s="4">
        <v>312.30023999999997</v>
      </c>
      <c r="E30" s="4">
        <v>351.54124000000002</v>
      </c>
      <c r="F30" s="4">
        <v>435.14304000000004</v>
      </c>
      <c r="G30" s="4">
        <v>334.90145999999999</v>
      </c>
      <c r="H30" s="4">
        <v>256.62603000000001</v>
      </c>
      <c r="I30" s="4">
        <v>359.83582999999993</v>
      </c>
      <c r="J30" s="4">
        <v>301.20529000000005</v>
      </c>
      <c r="K30" s="4">
        <v>224.83375000000001</v>
      </c>
    </row>
    <row r="31" spans="1:12" x14ac:dyDescent="0.3">
      <c r="A31" s="37" t="s">
        <v>8</v>
      </c>
      <c r="B31" s="4">
        <v>7.3114099999999995</v>
      </c>
      <c r="C31" s="4">
        <v>32.159210000000002</v>
      </c>
      <c r="D31" s="4">
        <v>5.2687600000000003</v>
      </c>
      <c r="E31" s="4">
        <v>4.0052300000000001</v>
      </c>
      <c r="F31" s="4">
        <v>8.8251300000000015</v>
      </c>
      <c r="G31" s="4">
        <v>18.177070000000001</v>
      </c>
      <c r="H31" s="4">
        <v>16.349589999999999</v>
      </c>
      <c r="I31" s="4">
        <v>7.4470300000000007</v>
      </c>
      <c r="J31" s="4">
        <v>13.91187</v>
      </c>
      <c r="K31" s="4">
        <v>9.2947999999999986</v>
      </c>
    </row>
    <row r="32" spans="1:12" x14ac:dyDescent="0.3">
      <c r="A32" s="23" t="s">
        <v>9</v>
      </c>
      <c r="B32" s="6">
        <f>B20+B21+B22+B29+B30+B31</f>
        <v>988.50363000000004</v>
      </c>
      <c r="C32" s="6">
        <f t="shared" ref="C32:K32" si="1">C20+C21+C22+C29+C30+C31</f>
        <v>857.66643999999997</v>
      </c>
      <c r="D32" s="6">
        <f t="shared" si="1"/>
        <v>800.55406000000005</v>
      </c>
      <c r="E32" s="6">
        <f t="shared" si="1"/>
        <v>670.69578999999999</v>
      </c>
      <c r="F32" s="6">
        <f t="shared" si="1"/>
        <v>826.90141000000017</v>
      </c>
      <c r="G32" s="6">
        <f t="shared" si="1"/>
        <v>675.38142999999991</v>
      </c>
      <c r="H32" s="6">
        <f t="shared" si="1"/>
        <v>743.98070000000007</v>
      </c>
      <c r="I32" s="6">
        <f t="shared" si="1"/>
        <v>947.04375000000005</v>
      </c>
      <c r="J32" s="6">
        <f t="shared" si="1"/>
        <v>1273.47415</v>
      </c>
      <c r="K32" s="6">
        <f t="shared" si="1"/>
        <v>1018.94918</v>
      </c>
    </row>
    <row r="33" spans="1:11" x14ac:dyDescent="0.3">
      <c r="A33" s="19"/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1:11" s="14" customFormat="1" x14ac:dyDescent="0.3">
      <c r="A34" s="24" t="s">
        <v>10</v>
      </c>
      <c r="B34" s="13">
        <f t="shared" ref="B34:K34" si="2">B32+B18</f>
        <v>19145.186580000001</v>
      </c>
      <c r="C34" s="13">
        <f t="shared" si="2"/>
        <v>19007.329619999997</v>
      </c>
      <c r="D34" s="13">
        <f t="shared" si="2"/>
        <v>18850.738529999999</v>
      </c>
      <c r="E34" s="13">
        <f t="shared" si="2"/>
        <v>18585.805020000003</v>
      </c>
      <c r="F34" s="13">
        <f t="shared" si="2"/>
        <v>19049.460920000001</v>
      </c>
      <c r="G34" s="13">
        <f t="shared" si="2"/>
        <v>19289.33914</v>
      </c>
      <c r="H34" s="13">
        <f t="shared" si="2"/>
        <v>19484.084570000006</v>
      </c>
      <c r="I34" s="13">
        <f t="shared" si="2"/>
        <v>20313.602070000001</v>
      </c>
      <c r="J34" s="13">
        <f t="shared" ref="J34" si="3">J32+J18</f>
        <v>20735.539949999998</v>
      </c>
      <c r="K34" s="13">
        <f t="shared" si="2"/>
        <v>19230.343990000001</v>
      </c>
    </row>
    <row r="35" spans="1:11" x14ac:dyDescent="0.3">
      <c r="A35" s="25"/>
      <c r="B35" s="25"/>
      <c r="C35" s="25"/>
      <c r="D35" s="25"/>
      <c r="E35" s="25"/>
      <c r="F35" s="25"/>
    </row>
    <row r="36" spans="1:11" x14ac:dyDescent="0.3">
      <c r="B36" s="27"/>
      <c r="C36" s="27"/>
      <c r="D36" s="27"/>
      <c r="E36" s="27"/>
      <c r="F36" s="27"/>
      <c r="G36" s="2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Entrate SPA 2011-2020</vt:lpstr>
      <vt:lpstr>Entrate PA 2011-2020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Taverna Annamaria</dc:creator>
  <cp:lastModifiedBy>Plahuta Gabriella</cp:lastModifiedBy>
  <dcterms:created xsi:type="dcterms:W3CDTF">2017-09-29T08:20:23Z</dcterms:created>
  <dcterms:modified xsi:type="dcterms:W3CDTF">2023-01-09T14:28:18Z</dcterms:modified>
</cp:coreProperties>
</file>